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-120" windowWidth="7755" windowHeight="7995"/>
  </bookViews>
  <sheets>
    <sheet name="Тяжелобольные дети" sheetId="1" r:id="rId1"/>
    <sheet name="Дети-сироты" sheetId="2" r:id="rId2"/>
  </sheets>
  <calcPr calcId="145621" refMode="R1C1"/>
</workbook>
</file>

<file path=xl/calcChain.xml><?xml version="1.0" encoding="utf-8"?>
<calcChain xmlns="http://schemas.openxmlformats.org/spreadsheetml/2006/main">
  <c r="A36" i="1" l="1"/>
  <c r="A28" i="1"/>
  <c r="A18" i="1"/>
  <c r="A11" i="2"/>
  <c r="A20" i="2"/>
  <c r="A26" i="2"/>
  <c r="A39" i="1"/>
  <c r="C3" i="1"/>
  <c r="A15" i="2"/>
  <c r="A19" i="2"/>
  <c r="A9" i="1"/>
</calcChain>
</file>

<file path=xl/sharedStrings.xml><?xml version="1.0" encoding="utf-8"?>
<sst xmlns="http://schemas.openxmlformats.org/spreadsheetml/2006/main" count="51" uniqueCount="49">
  <si>
    <t>Расходы благотворительного фонда "Дедморозим" // ноябрь 2017</t>
  </si>
  <si>
    <t>услуги юриста</t>
  </si>
  <si>
    <t>доставка донорских биообразцов в штаб "Дедморозим"</t>
  </si>
  <si>
    <t>проект "Служба скорых чудес"</t>
  </si>
  <si>
    <t>проект "Донорство ума"</t>
  </si>
  <si>
    <t>компенсация расходов на такси для перемещения  во время обследования в г. Москва</t>
  </si>
  <si>
    <t>оплата лечения подопечной Нины Минахметовой</t>
  </si>
  <si>
    <t>покупка расходных материалов для дыхания подопечному Семену Алейникову</t>
  </si>
  <si>
    <t>покупка мази для увлажнения глаза подопечной Наташе Долматовой</t>
  </si>
  <si>
    <t>оплата лечения подопечного Кирилла Садкина в клинике Дуйсбурга (Германия)</t>
  </si>
  <si>
    <t>оплата генетического анализа для подопечных Уткиных Максима и Алексея</t>
  </si>
  <si>
    <t>доставка биообразцов пациентов детского онкогематологического центра им. Ф.П. Гааза на проведение анализов в ННПЦ им. Д.Рогачева</t>
  </si>
  <si>
    <t>услуги такси для транспортировки подопечных фонда, волонтеров, врачей</t>
  </si>
  <si>
    <t>проект "Больше жизни", выездная паллиативная служба</t>
  </si>
  <si>
    <t>обучение специалистов выездной службы, участие в конференции "Паллиативная помощь детям"</t>
  </si>
  <si>
    <t>покупка канцтоваров и товаров для творчества для проведения мастер-классов</t>
  </si>
  <si>
    <t>оплата спутникового телевидения для пациентов детского отделения паллиативной помощи при ГДКБ 13</t>
  </si>
  <si>
    <t>услуги транспортных компаний по доставке мед.оборудования</t>
  </si>
  <si>
    <t>услуги лабораторной диагностики для подопечных выездной паллиативной службы</t>
  </si>
  <si>
    <t>приобретение медицинского оборудования для выездной паллиативной службы</t>
  </si>
  <si>
    <t>организация благотворительного Теплого забега (на средства гранта)</t>
  </si>
  <si>
    <t>покупка сувениров-варежек для участников забега</t>
  </si>
  <si>
    <t>изготовление медалей для участников забега</t>
  </si>
  <si>
    <t>обеспечение медицинской помощи (выездная бригада скорой помощи)</t>
  </si>
  <si>
    <t>обеспечение работы электросетей на время забега</t>
  </si>
  <si>
    <t>изготовление афиш о забеге</t>
  </si>
  <si>
    <t>изготовление плакатов, листовок о подопечных Службы скорых чудес</t>
  </si>
  <si>
    <t>проект "Вернуть будущее"</t>
  </si>
  <si>
    <t>проект "Открывая горизонты"</t>
  </si>
  <si>
    <t>поддержка Центров помощи детям и их воспитанников</t>
  </si>
  <si>
    <t>новогодняя акция "Исполни желание ребёнка из детского дома"</t>
  </si>
  <si>
    <t>транспортные расходы на поездки в ЦПД г. Горнозаводск, г. Краснокамск</t>
  </si>
  <si>
    <t>печать игровых материалов</t>
  </si>
  <si>
    <t>изготовление новогодних костюмов Деда Мороза и Снегурочки</t>
  </si>
  <si>
    <t>организация дня именинника в ДДИ п.Рудничный</t>
  </si>
  <si>
    <t>поддержка выпускницы Осинского ДДИ, проходящей обучение в Кунгурском техникуме-интернате Натальи Гайнуллиной</t>
  </si>
  <si>
    <t>благотворительная помощь ДДИ п. Рудничный</t>
  </si>
  <si>
    <t xml:space="preserve">благотворительная помощь ЦПД г. Березники для организации участия во Всероссийском творческом конкурсе </t>
  </si>
  <si>
    <t>проект "Больничные мамы"</t>
  </si>
  <si>
    <t>оплата услуг сиделок, сопровождающих детей на время лечения в стационаре</t>
  </si>
  <si>
    <t>услуги ортодонта для воспитанника ЦПД г. Перми Тимофея Х.</t>
  </si>
  <si>
    <t>благотворительная помощь ЦПД на ул. Ялтинская (Пермь)</t>
  </si>
  <si>
    <t>благотворительная помощь ЦПД г. Краснокамска</t>
  </si>
  <si>
    <t>Потрачено в ноябре на помощь подопечным фонда "Дедморозим"</t>
  </si>
  <si>
    <t>Итого потрачено на лечение тяжелобольных детей в ноябре 2017 г.</t>
  </si>
  <si>
    <t>Итого потрачено на помощь детям, оставшимся без попечения родителей в ноябре 2017 г.</t>
  </si>
  <si>
    <t>Итого по направлению</t>
  </si>
  <si>
    <t>Итого по проекту</t>
  </si>
  <si>
    <t>Итого по мероприятию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</si>
</sst>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horizontal="right"/>
    </xf>
    <xf numFmtId="0" fontId="1" fillId="3" borderId="1" xfId="0" applyFont="1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1" xfId="0" applyBorder="1" applyAlignment="1">
      <alignment horizontal="left"/>
    </xf>
    <xf numFmtId="2" fontId="0" fillId="4" borderId="1" xfId="0" applyNumberFormat="1" applyFill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0" fillId="0" borderId="0" xfId="0" applyBorder="1" applyAlignment="1">
      <alignment horizontal="left" wrapText="1"/>
    </xf>
    <xf numFmtId="2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horizontal="left" wrapText="1"/>
    </xf>
    <xf numFmtId="2" fontId="1" fillId="4" borderId="1" xfId="0" applyNumberFormat="1" applyFont="1" applyFill="1" applyBorder="1"/>
    <xf numFmtId="0" fontId="1" fillId="4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44" sqref="D44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47.5703125" customWidth="1"/>
    <col min="6" max="6" width="18.85546875" customWidth="1"/>
  </cols>
  <sheetData>
    <row r="1" spans="1:6" ht="15.75" x14ac:dyDescent="0.25">
      <c r="A1" s="1" t="s">
        <v>0</v>
      </c>
      <c r="B1" s="1"/>
      <c r="C1" s="1"/>
      <c r="D1" s="1"/>
    </row>
    <row r="2" spans="1:6" x14ac:dyDescent="0.25">
      <c r="A2" s="2"/>
      <c r="B2" s="2"/>
      <c r="C2" s="2"/>
      <c r="D2" s="2"/>
    </row>
    <row r="3" spans="1:6" ht="29.25" customHeight="1" x14ac:dyDescent="0.25">
      <c r="A3" s="3" t="s">
        <v>43</v>
      </c>
      <c r="B3" s="3"/>
      <c r="C3" s="4">
        <f>A6+A9+A10+A11+A12+A13+A14+A15+A16+A17+A21+A22+A23+A24+A25+A26+A27+A31+A32+A33+A34+A35+'Дети-сироты'!A3+'Дети-сироты'!A6+'Дети-сироты'!A9+'Дети-сироты'!A10+'Дети-сироты'!A14+'Дети-сироты'!A15+'Дети-сироты'!A16+'Дети-сироты'!A17+'Дети-сироты'!A18+'Дети-сироты'!A19+'Дети-сироты'!A23</f>
        <v>1517455.88</v>
      </c>
      <c r="D3" s="2"/>
    </row>
    <row r="4" spans="1:6" x14ac:dyDescent="0.25">
      <c r="C4" s="2"/>
      <c r="D4" s="2"/>
    </row>
    <row r="5" spans="1:6" x14ac:dyDescent="0.25">
      <c r="A5" s="5" t="s">
        <v>4</v>
      </c>
      <c r="B5" s="5"/>
      <c r="C5" s="5"/>
      <c r="D5" s="5"/>
    </row>
    <row r="6" spans="1:6" ht="15" customHeight="1" x14ac:dyDescent="0.25">
      <c r="A6" s="8">
        <v>2000</v>
      </c>
      <c r="B6" s="9" t="s">
        <v>2</v>
      </c>
      <c r="C6" s="9"/>
      <c r="D6" s="9"/>
    </row>
    <row r="7" spans="1:6" x14ac:dyDescent="0.25">
      <c r="F7" s="6"/>
    </row>
    <row r="8" spans="1:6" x14ac:dyDescent="0.25">
      <c r="A8" s="5" t="s">
        <v>3</v>
      </c>
      <c r="B8" s="5"/>
      <c r="C8" s="5"/>
      <c r="D8" s="5"/>
    </row>
    <row r="9" spans="1:6" x14ac:dyDescent="0.25">
      <c r="A9" s="8">
        <f>270364.63+1500</f>
        <v>271864.63</v>
      </c>
      <c r="B9" s="9" t="s">
        <v>9</v>
      </c>
      <c r="C9" s="9"/>
      <c r="D9" s="9"/>
    </row>
    <row r="10" spans="1:6" x14ac:dyDescent="0.25">
      <c r="A10" s="8">
        <v>190000</v>
      </c>
      <c r="B10" s="9" t="s">
        <v>10</v>
      </c>
      <c r="C10" s="9"/>
      <c r="D10" s="9"/>
    </row>
    <row r="11" spans="1:6" x14ac:dyDescent="0.25">
      <c r="A11" s="8">
        <v>18590</v>
      </c>
      <c r="B11" s="9" t="s">
        <v>7</v>
      </c>
      <c r="C11" s="9"/>
      <c r="D11" s="9"/>
    </row>
    <row r="12" spans="1:6" x14ac:dyDescent="0.25">
      <c r="A12" s="8">
        <v>13409</v>
      </c>
      <c r="B12" s="9" t="s">
        <v>6</v>
      </c>
      <c r="C12" s="9"/>
      <c r="D12" s="9"/>
    </row>
    <row r="13" spans="1:6" x14ac:dyDescent="0.25">
      <c r="A13" s="8">
        <v>10000</v>
      </c>
      <c r="B13" s="9" t="s">
        <v>12</v>
      </c>
      <c r="C13" s="9"/>
      <c r="D13" s="9"/>
    </row>
    <row r="14" spans="1:6" ht="34.5" customHeight="1" x14ac:dyDescent="0.25">
      <c r="A14" s="10">
        <v>5004</v>
      </c>
      <c r="B14" s="11" t="s">
        <v>11</v>
      </c>
      <c r="C14" s="11"/>
      <c r="D14" s="11"/>
    </row>
    <row r="15" spans="1:6" x14ac:dyDescent="0.25">
      <c r="A15" s="8">
        <v>5583</v>
      </c>
      <c r="B15" s="9" t="s">
        <v>8</v>
      </c>
      <c r="C15" s="9"/>
      <c r="D15" s="9"/>
    </row>
    <row r="16" spans="1:6" x14ac:dyDescent="0.25">
      <c r="A16" s="8">
        <v>3200</v>
      </c>
      <c r="B16" s="9" t="s">
        <v>5</v>
      </c>
      <c r="C16" s="9"/>
      <c r="D16" s="9"/>
    </row>
    <row r="17" spans="1:4" x14ac:dyDescent="0.25">
      <c r="A17" s="8">
        <v>3164</v>
      </c>
      <c r="B17" s="9" t="s">
        <v>26</v>
      </c>
      <c r="C17" s="9"/>
      <c r="D17" s="9"/>
    </row>
    <row r="18" spans="1:4" x14ac:dyDescent="0.25">
      <c r="A18" s="22">
        <f>A17+A16+A15+A14+A13+A12+A11+A10+A9</f>
        <v>520814.63</v>
      </c>
      <c r="B18" s="23" t="s">
        <v>47</v>
      </c>
      <c r="C18" s="23"/>
      <c r="D18" s="23"/>
    </row>
    <row r="20" spans="1:4" x14ac:dyDescent="0.25">
      <c r="A20" s="5" t="s">
        <v>13</v>
      </c>
      <c r="B20" s="5"/>
      <c r="C20" s="5"/>
      <c r="D20" s="5"/>
    </row>
    <row r="21" spans="1:4" ht="30.75" customHeight="1" x14ac:dyDescent="0.25">
      <c r="A21" s="10">
        <v>10108</v>
      </c>
      <c r="B21" s="12" t="s">
        <v>14</v>
      </c>
      <c r="C21" s="12"/>
      <c r="D21" s="12"/>
    </row>
    <row r="22" spans="1:4" x14ac:dyDescent="0.25">
      <c r="A22" s="8">
        <v>92660</v>
      </c>
      <c r="B22" s="12" t="s">
        <v>19</v>
      </c>
      <c r="C22" s="12"/>
      <c r="D22" s="12"/>
    </row>
    <row r="23" spans="1:4" x14ac:dyDescent="0.25">
      <c r="A23" s="8">
        <v>4690</v>
      </c>
      <c r="B23" s="12" t="s">
        <v>18</v>
      </c>
      <c r="C23" s="12"/>
      <c r="D23" s="12"/>
    </row>
    <row r="24" spans="1:4" x14ac:dyDescent="0.25">
      <c r="A24" s="8">
        <v>3000</v>
      </c>
      <c r="B24" s="12" t="s">
        <v>1</v>
      </c>
      <c r="C24" s="12"/>
      <c r="D24" s="12"/>
    </row>
    <row r="25" spans="1:4" ht="27" customHeight="1" x14ac:dyDescent="0.25">
      <c r="A25" s="10">
        <v>2500</v>
      </c>
      <c r="B25" s="12" t="s">
        <v>16</v>
      </c>
      <c r="C25" s="12"/>
      <c r="D25" s="12"/>
    </row>
    <row r="26" spans="1:4" x14ac:dyDescent="0.25">
      <c r="A26" s="8">
        <v>1938</v>
      </c>
      <c r="B26" s="12" t="s">
        <v>15</v>
      </c>
      <c r="C26" s="12"/>
      <c r="D26" s="12"/>
    </row>
    <row r="27" spans="1:4" x14ac:dyDescent="0.25">
      <c r="A27" s="8">
        <v>1000</v>
      </c>
      <c r="B27" s="12" t="s">
        <v>17</v>
      </c>
      <c r="C27" s="12"/>
      <c r="D27" s="12"/>
    </row>
    <row r="28" spans="1:4" x14ac:dyDescent="0.25">
      <c r="A28" s="22">
        <f>A21+A22+A23+A24+A25+A26+A27</f>
        <v>115896</v>
      </c>
      <c r="B28" s="23" t="s">
        <v>47</v>
      </c>
      <c r="C28" s="23"/>
      <c r="D28" s="23"/>
    </row>
    <row r="30" spans="1:4" x14ac:dyDescent="0.25">
      <c r="A30" s="5" t="s">
        <v>20</v>
      </c>
      <c r="B30" s="5"/>
      <c r="C30" s="5"/>
      <c r="D30" s="5"/>
    </row>
    <row r="31" spans="1:4" x14ac:dyDescent="0.25">
      <c r="A31" s="8">
        <v>198000</v>
      </c>
      <c r="B31" s="9" t="s">
        <v>21</v>
      </c>
      <c r="C31" s="9"/>
      <c r="D31" s="9"/>
    </row>
    <row r="32" spans="1:4" x14ac:dyDescent="0.25">
      <c r="A32" s="8">
        <v>184405</v>
      </c>
      <c r="B32" s="9" t="s">
        <v>22</v>
      </c>
      <c r="C32" s="9"/>
      <c r="D32" s="9"/>
    </row>
    <row r="33" spans="1:4" x14ac:dyDescent="0.25">
      <c r="A33" s="8">
        <v>10475</v>
      </c>
      <c r="B33" s="9" t="s">
        <v>24</v>
      </c>
      <c r="C33" s="9"/>
      <c r="D33" s="9"/>
    </row>
    <row r="34" spans="1:4" x14ac:dyDescent="0.25">
      <c r="A34" s="8">
        <v>7761.21</v>
      </c>
      <c r="B34" s="9" t="s">
        <v>23</v>
      </c>
      <c r="C34" s="9"/>
      <c r="D34" s="9"/>
    </row>
    <row r="35" spans="1:4" x14ac:dyDescent="0.25">
      <c r="A35" s="8">
        <v>1430</v>
      </c>
      <c r="B35" s="9" t="s">
        <v>25</v>
      </c>
      <c r="C35" s="9"/>
      <c r="D35" s="9"/>
    </row>
    <row r="36" spans="1:4" x14ac:dyDescent="0.25">
      <c r="A36" s="22">
        <f>A31+A32+A33+A34+A35</f>
        <v>402071.21</v>
      </c>
      <c r="B36" s="23" t="s">
        <v>48</v>
      </c>
      <c r="C36" s="23"/>
      <c r="D36" s="23"/>
    </row>
    <row r="39" spans="1:4" x14ac:dyDescent="0.25">
      <c r="A39" s="15">
        <f>A35+A34+A33+A32+A31+A27+A26+A25+A24+A23+A22+A21+A17+A16+A15+A14+A13+A12+A11+A10+A9+A6</f>
        <v>1040781.84</v>
      </c>
      <c r="B39" s="16" t="s">
        <v>44</v>
      </c>
      <c r="C39" s="17"/>
      <c r="D39" s="18"/>
    </row>
  </sheetData>
  <mergeCells count="32">
    <mergeCell ref="B33:D33"/>
    <mergeCell ref="B34:D34"/>
    <mergeCell ref="B35:D35"/>
    <mergeCell ref="B39:D39"/>
    <mergeCell ref="B18:D18"/>
    <mergeCell ref="B28:D28"/>
    <mergeCell ref="B36:D36"/>
    <mergeCell ref="A5:D5"/>
    <mergeCell ref="A8:D8"/>
    <mergeCell ref="A20:D20"/>
    <mergeCell ref="A30:D30"/>
    <mergeCell ref="B31:D31"/>
    <mergeCell ref="B32:D32"/>
    <mergeCell ref="B22:D22"/>
    <mergeCell ref="B23:D23"/>
    <mergeCell ref="B24:D24"/>
    <mergeCell ref="B25:D25"/>
    <mergeCell ref="B26:D26"/>
    <mergeCell ref="B27:D27"/>
    <mergeCell ref="B13:D13"/>
    <mergeCell ref="B14:D14"/>
    <mergeCell ref="B15:D15"/>
    <mergeCell ref="B16:D16"/>
    <mergeCell ref="B17:D17"/>
    <mergeCell ref="B21:D21"/>
    <mergeCell ref="B6:D6"/>
    <mergeCell ref="B9:D9"/>
    <mergeCell ref="B10:D10"/>
    <mergeCell ref="B11:D11"/>
    <mergeCell ref="B12:D12"/>
    <mergeCell ref="A1:D1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opLeftCell="A13" workbookViewId="0">
      <selection activeCell="D32" sqref="D32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7" x14ac:dyDescent="0.25">
      <c r="A2" s="5" t="s">
        <v>27</v>
      </c>
      <c r="B2" s="5"/>
      <c r="C2" s="5"/>
      <c r="D2" s="5"/>
    </row>
    <row r="3" spans="1:7" x14ac:dyDescent="0.25">
      <c r="A3" s="8">
        <v>352.9</v>
      </c>
      <c r="B3" s="9" t="s">
        <v>35</v>
      </c>
      <c r="C3" s="9"/>
      <c r="D3" s="9"/>
    </row>
    <row r="4" spans="1:7" x14ac:dyDescent="0.25">
      <c r="A4" s="7"/>
      <c r="B4" s="14"/>
      <c r="C4" s="14"/>
      <c r="D4" s="13"/>
    </row>
    <row r="5" spans="1:7" x14ac:dyDescent="0.25">
      <c r="A5" s="5" t="s">
        <v>38</v>
      </c>
      <c r="B5" s="5"/>
      <c r="C5" s="5"/>
      <c r="D5" s="5"/>
    </row>
    <row r="6" spans="1:7" x14ac:dyDescent="0.25">
      <c r="A6" s="8">
        <v>317490</v>
      </c>
      <c r="B6" s="9" t="s">
        <v>39</v>
      </c>
      <c r="C6" s="9"/>
      <c r="D6" s="9"/>
    </row>
    <row r="8" spans="1:7" x14ac:dyDescent="0.25">
      <c r="A8" s="5" t="s">
        <v>28</v>
      </c>
      <c r="B8" s="5"/>
      <c r="C8" s="5"/>
      <c r="D8" s="5"/>
    </row>
    <row r="9" spans="1:7" x14ac:dyDescent="0.25">
      <c r="A9" s="8">
        <v>11050</v>
      </c>
      <c r="B9" s="9" t="s">
        <v>31</v>
      </c>
      <c r="C9" s="9"/>
      <c r="D9" s="9"/>
      <c r="G9" s="6"/>
    </row>
    <row r="10" spans="1:7" x14ac:dyDescent="0.25">
      <c r="A10" s="8">
        <v>935</v>
      </c>
      <c r="B10" s="9" t="s">
        <v>32</v>
      </c>
      <c r="C10" s="9"/>
      <c r="D10" s="9"/>
    </row>
    <row r="11" spans="1:7" x14ac:dyDescent="0.25">
      <c r="A11" s="20">
        <f>A10+A9</f>
        <v>11985</v>
      </c>
      <c r="B11" s="21" t="s">
        <v>47</v>
      </c>
      <c r="C11" s="21"/>
      <c r="D11" s="21"/>
    </row>
    <row r="13" spans="1:7" x14ac:dyDescent="0.25">
      <c r="A13" s="5" t="s">
        <v>29</v>
      </c>
      <c r="B13" s="5"/>
      <c r="C13" s="5"/>
      <c r="D13" s="5"/>
    </row>
    <row r="14" spans="1:7" x14ac:dyDescent="0.25">
      <c r="A14" s="8">
        <v>35000</v>
      </c>
      <c r="B14" s="12" t="s">
        <v>41</v>
      </c>
      <c r="C14" s="12"/>
      <c r="D14" s="12"/>
    </row>
    <row r="15" spans="1:7" x14ac:dyDescent="0.25">
      <c r="A15" s="8">
        <f>28663.64+550+863</f>
        <v>30076.639999999999</v>
      </c>
      <c r="B15" s="12" t="s">
        <v>36</v>
      </c>
      <c r="C15" s="12"/>
      <c r="D15" s="12"/>
    </row>
    <row r="16" spans="1:7" x14ac:dyDescent="0.25">
      <c r="A16" s="8">
        <v>25000</v>
      </c>
      <c r="B16" s="12" t="s">
        <v>37</v>
      </c>
      <c r="C16" s="12"/>
      <c r="D16" s="12"/>
    </row>
    <row r="17" spans="1:4" x14ac:dyDescent="0.25">
      <c r="A17" s="10">
        <v>15302</v>
      </c>
      <c r="B17" s="12" t="s">
        <v>40</v>
      </c>
      <c r="C17" s="12"/>
      <c r="D17" s="12"/>
    </row>
    <row r="18" spans="1:4" x14ac:dyDescent="0.25">
      <c r="A18" s="8">
        <v>15000</v>
      </c>
      <c r="B18" s="12" t="s">
        <v>42</v>
      </c>
      <c r="C18" s="12"/>
      <c r="D18" s="12"/>
    </row>
    <row r="19" spans="1:4" x14ac:dyDescent="0.25">
      <c r="A19" s="10">
        <f>414+1631.5</f>
        <v>2045.5</v>
      </c>
      <c r="B19" s="12" t="s">
        <v>34</v>
      </c>
      <c r="C19" s="12"/>
      <c r="D19" s="12"/>
    </row>
    <row r="20" spans="1:4" x14ac:dyDescent="0.25">
      <c r="A20" s="20">
        <f>A14+A15+A16+A17+A18+A19</f>
        <v>122424.14</v>
      </c>
      <c r="B20" s="21" t="s">
        <v>46</v>
      </c>
      <c r="C20" s="21"/>
      <c r="D20" s="21"/>
    </row>
    <row r="22" spans="1:4" x14ac:dyDescent="0.25">
      <c r="A22" s="5" t="s">
        <v>30</v>
      </c>
      <c r="B22" s="5"/>
      <c r="C22" s="5"/>
      <c r="D22" s="5"/>
    </row>
    <row r="23" spans="1:4" x14ac:dyDescent="0.25">
      <c r="A23" s="10">
        <v>24422</v>
      </c>
      <c r="B23" s="12" t="s">
        <v>33</v>
      </c>
      <c r="C23" s="12"/>
      <c r="D23" s="12"/>
    </row>
    <row r="24" spans="1:4" x14ac:dyDescent="0.25">
      <c r="B24" s="19"/>
      <c r="C24" s="19"/>
      <c r="D24" s="19"/>
    </row>
    <row r="26" spans="1:4" x14ac:dyDescent="0.25">
      <c r="A26" s="15">
        <f>A23+A19+A18+A17+A16+A15+A14+A10+A9+A6+A3</f>
        <v>476674.04000000004</v>
      </c>
      <c r="B26" s="16" t="s">
        <v>45</v>
      </c>
      <c r="C26" s="17"/>
      <c r="D26" s="18"/>
    </row>
  </sheetData>
  <mergeCells count="19">
    <mergeCell ref="B20:D20"/>
    <mergeCell ref="B11:D11"/>
    <mergeCell ref="B26:D26"/>
    <mergeCell ref="A22:D22"/>
    <mergeCell ref="B23:D23"/>
    <mergeCell ref="B14:D14"/>
    <mergeCell ref="A13:D13"/>
    <mergeCell ref="B19:D19"/>
    <mergeCell ref="B15:D15"/>
    <mergeCell ref="B16:D16"/>
    <mergeCell ref="B17:D17"/>
    <mergeCell ref="B18:D18"/>
    <mergeCell ref="B10:D10"/>
    <mergeCell ref="A2:D2"/>
    <mergeCell ref="B3:D3"/>
    <mergeCell ref="A8:D8"/>
    <mergeCell ref="B9:D9"/>
    <mergeCell ref="A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Тяжелобольные дети</vt:lpstr>
      <vt:lpstr>Дети-сироты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Кафедра журналистики</cp:lastModifiedBy>
  <dcterms:created xsi:type="dcterms:W3CDTF">2018-02-28T19:38:51Z</dcterms:created>
  <dcterms:modified xsi:type="dcterms:W3CDTF">2018-02-28T20:42:44Z</dcterms:modified>
</cp:coreProperties>
</file>