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YandexDisk\отчеты для работы\декабрь\"/>
    </mc:Choice>
  </mc:AlternateContent>
  <bookViews>
    <workbookView xWindow="105" yWindow="-120" windowWidth="7755" windowHeight="7995"/>
  </bookViews>
  <sheets>
    <sheet name="Тяжелобольные дети" sheetId="1" r:id="rId1"/>
    <sheet name="Дети-сироты" sheetId="2" r:id="rId2"/>
    <sheet name="Общие расходы" sheetId="4" r:id="rId3"/>
  </sheets>
  <calcPr calcId="152511" refMode="R1C1"/>
</workbook>
</file>

<file path=xl/calcChain.xml><?xml version="1.0" encoding="utf-8"?>
<calcChain xmlns="http://schemas.openxmlformats.org/spreadsheetml/2006/main">
  <c r="A9" i="1" l="1"/>
  <c r="A32" i="1"/>
  <c r="A6" i="4" l="1"/>
  <c r="A34" i="1"/>
  <c r="A28" i="1"/>
  <c r="A23" i="2"/>
  <c r="A5" i="2"/>
  <c r="A28" i="2"/>
  <c r="A10" i="2"/>
  <c r="A6" i="1"/>
  <c r="A19" i="1" s="1"/>
  <c r="A36" i="1" l="1"/>
  <c r="A15" i="2"/>
  <c r="C3" i="1" s="1"/>
  <c r="A30" i="2" l="1"/>
</calcChain>
</file>

<file path=xl/sharedStrings.xml><?xml version="1.0" encoding="utf-8"?>
<sst xmlns="http://schemas.openxmlformats.org/spreadsheetml/2006/main" count="60" uniqueCount="56">
  <si>
    <t>проект "Служба скорых чудес"</t>
  </si>
  <si>
    <t>проект "Больше жизни", выездная паллиативная служба</t>
  </si>
  <si>
    <t>проект "Открывая горизонты"</t>
  </si>
  <si>
    <t>поддержка Центров помощи детям и их воспитанников</t>
  </si>
  <si>
    <t>новогодняя акция "Исполни желание ребёнка из детского дома"</t>
  </si>
  <si>
    <t>транспортные расходы на поездки в ЦПД г. Горнозаводск, г. Краснокамск</t>
  </si>
  <si>
    <t>проект "Больничные мамы"</t>
  </si>
  <si>
    <t>оплата услуг сиделок, сопровождающих детей на время лечения в стационаре</t>
  </si>
  <si>
    <t>Итого по направлению</t>
  </si>
  <si>
    <t>Итого по проекту</t>
  </si>
  <si>
    <t>Итого по мероприятию</t>
  </si>
  <si>
    <t>Итого потрачено на помощь тяжелобольным детям в декабре 2017 г.</t>
  </si>
  <si>
    <t>покупка расходных материалов для дыхания подопечному Жене Григорьеву</t>
  </si>
  <si>
    <t>покупка функциональной кровати для подопечного Дениса Бородина</t>
  </si>
  <si>
    <t>оплата генетического анализа для подопечного Айдара Харисова</t>
  </si>
  <si>
    <t>печать полиграфических материалов (листовки, плакаты о подопечных детях)</t>
  </si>
  <si>
    <t>аренда зала для проведения марафона в гостинице City Star</t>
  </si>
  <si>
    <t>организация благотворительного йога-марафона "Дышать" (на средства целевого пожертвования)</t>
  </si>
  <si>
    <t>покупка орг.техники для организации работы службы</t>
  </si>
  <si>
    <t>оплата лабораторных исследований для пациентов детского отделения паллиативной помощи при ГДКБ №13</t>
  </si>
  <si>
    <t>организация семинара Н.В. Саввы, главного врача детского хосписа "Дом с маяком" (г. Москва) об основах работы выездной паллиативной службы</t>
  </si>
  <si>
    <t>материалы для творчества для организации мастер-классов в детском отделении паллиативной помощи при ГДКБ №13</t>
  </si>
  <si>
    <t>общие расходы</t>
  </si>
  <si>
    <t>оплата услуг такси для подопечных фонда, волонтеров, врачей</t>
  </si>
  <si>
    <t>абонентская плата за использование системы Инфо-донор</t>
  </si>
  <si>
    <t>итого расходов</t>
  </si>
  <si>
    <t>приобретение толстовок для волонтеров фонда (целевые пожертвования)</t>
  </si>
  <si>
    <t>оплата страховки для воспитанников ЦПД на ул. Ялтинская, занимающихся горными лыжами</t>
  </si>
  <si>
    <t xml:space="preserve">приобретение подголовника для осуществления спецухода за подопечным </t>
  </si>
  <si>
    <t>Итого потрачено на помощь детям, оставшимся без попечения родителей в декабре 2017 г.</t>
  </si>
  <si>
    <t>Итого по проведению акции</t>
  </si>
  <si>
    <t>благотворительная помощь ЦПД г. Перми</t>
  </si>
  <si>
    <t>организация дней именинника в ЦПД г. Березники и г. Соликамска</t>
  </si>
  <si>
    <t>печать и приобретение игровых материалов</t>
  </si>
  <si>
    <t>проект "Рядом с мамой"</t>
  </si>
  <si>
    <t>приобретение средств гигиены, спец. питания для подопечных в сопровождаемых семьях</t>
  </si>
  <si>
    <t>Расходы благотворительного фонда "Дедморозим" // декабрь 2017</t>
  </si>
  <si>
    <t>проведение новогодней елки в Оперном театре для подопечных ДДИ (на средства целевого пожертвования)</t>
  </si>
  <si>
    <t>оплата обследования Трофима Титова в Российском научном центре радиологии и хирургических технологий им. академика А.М. Гранова</t>
  </si>
  <si>
    <t>печать полиграфических материалов</t>
  </si>
  <si>
    <t>канцтовары для организации детского пространства, оформление фотозоны</t>
  </si>
  <si>
    <t>приобретение препарата "Инвелон" для подопечной Нины Минахметовой</t>
  </si>
  <si>
    <t>возмещение транспортных расходов Венере Шихаревой</t>
  </si>
  <si>
    <t>исполнение желаний детей, которым не нашлось Деда Мороза, организация домашнего нового года, транспортные расходы</t>
  </si>
  <si>
    <t>оплата услуг психологов, сопровождающих семьи, за период с января по декабрь 2017 года</t>
  </si>
  <si>
    <t>приобретение расходных материалов по уходу за трахеостомой для Ксюши Чугаевой</t>
  </si>
  <si>
    <t>покупка расходных материалов для аппарата ИВЛ подопечному Антону Воробьёву</t>
  </si>
  <si>
    <t>покупка расходных материалов для аппарата ИВЛ подопечной Алисе Шардиной</t>
  </si>
  <si>
    <t>покупка расходных материалов для ухода за трахеостомой подопечному Грише Селедкову</t>
  </si>
  <si>
    <t>покупка расходных материалов для ухода за трахеостомой подопечной Вике Андреевой</t>
  </si>
  <si>
    <t>покупка фильтров для аппаратов ИВЛ подопечным выездной паллиативной службы</t>
  </si>
  <si>
    <t>раздуватель и удлинительная линия для работы выездной паллиативной службы</t>
  </si>
  <si>
    <t>покупка расходных материалов для ухода за трахеостомой подопечному Вите Змитровичу</t>
  </si>
  <si>
    <t>приобретение техники для авиамодельного кружка в ЦПД г. Краснокамск</t>
  </si>
  <si>
    <t>оборудование для сенсорной комнаты и физиотерапии для ЦПД №1 г. Перми</t>
  </si>
  <si>
    <t>Потрачено в декабре на помощь подопечным фонда "Дедморозим"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</si>
</sst>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&quot;р.&quot;"/>
  </numFmts>
  <fonts count="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horizontal="left"/>
    </xf>
    <xf numFmtId="164" fontId="3" fillId="2" borderId="0" xfId="0" applyNumberFormat="1" applyFont="1" applyFill="1" applyAlignment="1">
      <alignment horizontal="right"/>
    </xf>
    <xf numFmtId="2" fontId="0" fillId="0" borderId="0" xfId="0" applyNumberFormat="1"/>
    <xf numFmtId="2" fontId="0" fillId="0" borderId="0" xfId="0" applyNumberFormat="1" applyFill="1" applyBorder="1"/>
    <xf numFmtId="2" fontId="0" fillId="4" borderId="1" xfId="0" applyNumberFormat="1" applyFill="1" applyBorder="1"/>
    <xf numFmtId="2" fontId="0" fillId="4" borderId="1" xfId="0" applyNumberFormat="1" applyFill="1" applyBorder="1" applyAlignment="1">
      <alignment vertical="center"/>
    </xf>
    <xf numFmtId="0" fontId="0" fillId="0" borderId="0" xfId="0" applyBorder="1" applyAlignment="1">
      <alignment horizontal="left"/>
    </xf>
    <xf numFmtId="0" fontId="0" fillId="0" borderId="0" xfId="0" applyFill="1" applyBorder="1" applyAlignment="1">
      <alignment horizontal="left"/>
    </xf>
    <xf numFmtId="2" fontId="1" fillId="5" borderId="1" xfId="0" applyNumberFormat="1" applyFont="1" applyFill="1" applyBorder="1"/>
    <xf numFmtId="2" fontId="1" fillId="4" borderId="1" xfId="0" applyNumberFormat="1" applyFont="1" applyFill="1" applyBorder="1" applyAlignment="1">
      <alignment vertical="center"/>
    </xf>
    <xf numFmtId="2" fontId="1" fillId="4" borderId="1" xfId="0" applyNumberFormat="1" applyFont="1" applyFill="1" applyBorder="1"/>
    <xf numFmtId="0" fontId="0" fillId="6" borderId="1" xfId="0" applyFill="1" applyBorder="1" applyAlignment="1">
      <alignment horizontal="left"/>
    </xf>
    <xf numFmtId="0" fontId="0" fillId="6" borderId="1" xfId="0" applyFill="1" applyBorder="1" applyAlignment="1">
      <alignment horizontal="left" wrapText="1"/>
    </xf>
    <xf numFmtId="0" fontId="0" fillId="6" borderId="1" xfId="0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left" wrapText="1"/>
    </xf>
    <xf numFmtId="0" fontId="0" fillId="0" borderId="1" xfId="0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0" fontId="1" fillId="5" borderId="2" xfId="0" applyFont="1" applyFill="1" applyBorder="1" applyAlignment="1">
      <alignment horizontal="right"/>
    </xf>
    <xf numFmtId="0" fontId="1" fillId="5" borderId="4" xfId="0" applyFont="1" applyFill="1" applyBorder="1" applyAlignment="1">
      <alignment horizontal="right"/>
    </xf>
    <xf numFmtId="0" fontId="1" fillId="5" borderId="3" xfId="0" applyFont="1" applyFill="1" applyBorder="1" applyAlignment="1">
      <alignment horizontal="right"/>
    </xf>
    <xf numFmtId="0" fontId="1" fillId="4" borderId="1" xfId="0" applyFont="1" applyFill="1" applyBorder="1" applyAlignment="1">
      <alignment horizontal="left"/>
    </xf>
    <xf numFmtId="0" fontId="0" fillId="6" borderId="2" xfId="0" applyFill="1" applyBorder="1" applyAlignment="1">
      <alignment horizontal="left" vertical="center" wrapText="1"/>
    </xf>
    <xf numFmtId="0" fontId="0" fillId="6" borderId="4" xfId="0" applyFill="1" applyBorder="1" applyAlignment="1">
      <alignment horizontal="left" vertical="center" wrapText="1"/>
    </xf>
    <xf numFmtId="0" fontId="0" fillId="6" borderId="3" xfId="0" applyFill="1" applyBorder="1" applyAlignment="1">
      <alignment horizontal="left" vertical="center" wrapText="1"/>
    </xf>
    <xf numFmtId="0" fontId="0" fillId="0" borderId="2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" fillId="4" borderId="1" xfId="0" applyFont="1" applyFill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6"/>
  <sheetViews>
    <sheetView tabSelected="1" topLeftCell="A11" workbookViewId="0">
      <selection activeCell="B42" sqref="B42"/>
    </sheetView>
  </sheetViews>
  <sheetFormatPr defaultRowHeight="15" x14ac:dyDescent="0.25"/>
  <cols>
    <col min="1" max="1" width="13.7109375" customWidth="1"/>
    <col min="2" max="2" width="23.7109375" customWidth="1"/>
    <col min="3" max="3" width="14" customWidth="1"/>
    <col min="4" max="4" width="47.5703125" customWidth="1"/>
    <col min="6" max="6" width="18.85546875" customWidth="1"/>
    <col min="8" max="8" width="18.85546875" customWidth="1"/>
  </cols>
  <sheetData>
    <row r="1" spans="1:4" ht="15.75" x14ac:dyDescent="0.25">
      <c r="A1" s="15" t="s">
        <v>36</v>
      </c>
      <c r="B1" s="15"/>
      <c r="C1" s="15"/>
      <c r="D1" s="15"/>
    </row>
    <row r="2" spans="1:4" x14ac:dyDescent="0.25">
      <c r="A2" s="1"/>
      <c r="B2" s="1"/>
      <c r="C2" s="1"/>
      <c r="D2" s="1"/>
    </row>
    <row r="3" spans="1:4" ht="29.25" customHeight="1" x14ac:dyDescent="0.25">
      <c r="A3" s="16" t="s">
        <v>55</v>
      </c>
      <c r="B3" s="16"/>
      <c r="C3" s="2">
        <f>A19+A28+A34+'Дети-сироты'!A5+'Дети-сироты'!A10+'Дети-сироты'!A15+'Дети-сироты'!A23+'Дети-сироты'!A28+'Общие расходы'!A6</f>
        <v>1461035.51</v>
      </c>
      <c r="D3" s="1"/>
    </row>
    <row r="4" spans="1:4" x14ac:dyDescent="0.25">
      <c r="C4" s="1"/>
      <c r="D4" s="1"/>
    </row>
    <row r="5" spans="1:4" x14ac:dyDescent="0.25">
      <c r="A5" s="18" t="s">
        <v>0</v>
      </c>
      <c r="B5" s="18"/>
      <c r="C5" s="18"/>
      <c r="D5" s="18"/>
    </row>
    <row r="6" spans="1:4" x14ac:dyDescent="0.25">
      <c r="A6" s="5">
        <f>74500+5880</f>
        <v>80380</v>
      </c>
      <c r="B6" s="17" t="s">
        <v>13</v>
      </c>
      <c r="C6" s="17"/>
      <c r="D6" s="17"/>
    </row>
    <row r="7" spans="1:4" x14ac:dyDescent="0.25">
      <c r="A7" s="5">
        <v>58798.99</v>
      </c>
      <c r="B7" s="19" t="s">
        <v>45</v>
      </c>
      <c r="C7" s="20"/>
      <c r="D7" s="21"/>
    </row>
    <row r="8" spans="1:4" x14ac:dyDescent="0.25">
      <c r="A8" s="5">
        <v>47497.89</v>
      </c>
      <c r="B8" s="17" t="s">
        <v>46</v>
      </c>
      <c r="C8" s="17"/>
      <c r="D8" s="17"/>
    </row>
    <row r="9" spans="1:4" x14ac:dyDescent="0.25">
      <c r="A9" s="5">
        <f>47300+24868.43</f>
        <v>72168.429999999993</v>
      </c>
      <c r="B9" s="17" t="s">
        <v>12</v>
      </c>
      <c r="C9" s="17"/>
      <c r="D9" s="17"/>
    </row>
    <row r="10" spans="1:4" x14ac:dyDescent="0.25">
      <c r="A10" s="5">
        <v>45529.25</v>
      </c>
      <c r="B10" s="17" t="s">
        <v>47</v>
      </c>
      <c r="C10" s="17"/>
      <c r="D10" s="17"/>
    </row>
    <row r="11" spans="1:4" x14ac:dyDescent="0.25">
      <c r="A11" s="5">
        <v>38940.870000000003</v>
      </c>
      <c r="B11" s="17" t="s">
        <v>48</v>
      </c>
      <c r="C11" s="17"/>
      <c r="D11" s="17"/>
    </row>
    <row r="12" spans="1:4" x14ac:dyDescent="0.25">
      <c r="A12" s="5">
        <v>33000</v>
      </c>
      <c r="B12" s="17" t="s">
        <v>14</v>
      </c>
      <c r="C12" s="17"/>
      <c r="D12" s="17"/>
    </row>
    <row r="13" spans="1:4" x14ac:dyDescent="0.25">
      <c r="A13" s="5">
        <v>29530.55</v>
      </c>
      <c r="B13" s="17" t="s">
        <v>49</v>
      </c>
      <c r="C13" s="17"/>
      <c r="D13" s="17"/>
    </row>
    <row r="14" spans="1:4" ht="36" customHeight="1" x14ac:dyDescent="0.25">
      <c r="A14" s="5">
        <v>24500</v>
      </c>
      <c r="B14" s="13" t="s">
        <v>38</v>
      </c>
      <c r="C14" s="13"/>
      <c r="D14" s="13"/>
    </row>
    <row r="15" spans="1:4" ht="21.75" customHeight="1" x14ac:dyDescent="0.25">
      <c r="A15" s="5">
        <v>8650</v>
      </c>
      <c r="B15" s="12" t="s">
        <v>41</v>
      </c>
      <c r="C15" s="12"/>
      <c r="D15" s="12"/>
    </row>
    <row r="16" spans="1:4" ht="18" customHeight="1" x14ac:dyDescent="0.25">
      <c r="A16" s="5">
        <v>4094</v>
      </c>
      <c r="B16" s="14" t="s">
        <v>15</v>
      </c>
      <c r="C16" s="14"/>
      <c r="D16" s="14"/>
    </row>
    <row r="17" spans="1:4" x14ac:dyDescent="0.25">
      <c r="A17" s="5">
        <v>3523</v>
      </c>
      <c r="B17" s="14" t="s">
        <v>52</v>
      </c>
      <c r="C17" s="14"/>
      <c r="D17" s="14"/>
    </row>
    <row r="18" spans="1:4" x14ac:dyDescent="0.25">
      <c r="A18" s="5">
        <v>2199</v>
      </c>
      <c r="B18" s="14" t="s">
        <v>42</v>
      </c>
      <c r="C18" s="14"/>
      <c r="D18" s="14"/>
    </row>
    <row r="19" spans="1:4" x14ac:dyDescent="0.25">
      <c r="A19" s="11">
        <f>SUM(A6:A18)</f>
        <v>448811.98</v>
      </c>
      <c r="B19" s="25" t="s">
        <v>9</v>
      </c>
      <c r="C19" s="25"/>
      <c r="D19" s="25"/>
    </row>
    <row r="21" spans="1:4" x14ac:dyDescent="0.25">
      <c r="A21" s="18" t="s">
        <v>1</v>
      </c>
      <c r="B21" s="18"/>
      <c r="C21" s="18"/>
      <c r="D21" s="18"/>
    </row>
    <row r="22" spans="1:4" ht="30.75" customHeight="1" x14ac:dyDescent="0.25">
      <c r="A22" s="5">
        <v>51145</v>
      </c>
      <c r="B22" s="32" t="s">
        <v>20</v>
      </c>
      <c r="C22" s="32"/>
      <c r="D22" s="32"/>
    </row>
    <row r="23" spans="1:4" ht="19.5" customHeight="1" x14ac:dyDescent="0.25">
      <c r="A23" s="6">
        <v>34730</v>
      </c>
      <c r="B23" s="26" t="s">
        <v>18</v>
      </c>
      <c r="C23" s="27"/>
      <c r="D23" s="28"/>
    </row>
    <row r="24" spans="1:4" ht="19.5" customHeight="1" x14ac:dyDescent="0.25">
      <c r="A24" s="6">
        <v>24289.73</v>
      </c>
      <c r="B24" s="26" t="s">
        <v>50</v>
      </c>
      <c r="C24" s="27"/>
      <c r="D24" s="28"/>
    </row>
    <row r="25" spans="1:4" ht="19.5" customHeight="1" x14ac:dyDescent="0.25">
      <c r="A25" s="6">
        <v>16699.8</v>
      </c>
      <c r="B25" s="26" t="s">
        <v>51</v>
      </c>
      <c r="C25" s="27"/>
      <c r="D25" s="28"/>
    </row>
    <row r="26" spans="1:4" ht="30.75" customHeight="1" x14ac:dyDescent="0.25">
      <c r="A26" s="5">
        <v>6324</v>
      </c>
      <c r="B26" s="29" t="s">
        <v>19</v>
      </c>
      <c r="C26" s="30"/>
      <c r="D26" s="31"/>
    </row>
    <row r="27" spans="1:4" ht="35.25" customHeight="1" x14ac:dyDescent="0.25">
      <c r="A27" s="5">
        <v>1241</v>
      </c>
      <c r="B27" s="32" t="s">
        <v>21</v>
      </c>
      <c r="C27" s="32"/>
      <c r="D27" s="32"/>
    </row>
    <row r="28" spans="1:4" x14ac:dyDescent="0.25">
      <c r="A28" s="11">
        <f>SUM(A22:A27)</f>
        <v>134429.53</v>
      </c>
      <c r="B28" s="25" t="s">
        <v>9</v>
      </c>
      <c r="C28" s="25"/>
      <c r="D28" s="25"/>
    </row>
    <row r="30" spans="1:4" x14ac:dyDescent="0.25">
      <c r="A30" s="18" t="s">
        <v>17</v>
      </c>
      <c r="B30" s="18"/>
      <c r="C30" s="18"/>
      <c r="D30" s="18"/>
    </row>
    <row r="31" spans="1:4" x14ac:dyDescent="0.25">
      <c r="A31" s="5">
        <v>10000</v>
      </c>
      <c r="B31" s="17" t="s">
        <v>16</v>
      </c>
      <c r="C31" s="17"/>
      <c r="D31" s="17"/>
    </row>
    <row r="32" spans="1:4" x14ac:dyDescent="0.25">
      <c r="A32" s="5">
        <f>840+955</f>
        <v>1795</v>
      </c>
      <c r="B32" s="17" t="s">
        <v>39</v>
      </c>
      <c r="C32" s="17"/>
      <c r="D32" s="17"/>
    </row>
    <row r="33" spans="1:4" x14ac:dyDescent="0.25">
      <c r="A33" s="5">
        <v>5905</v>
      </c>
      <c r="B33" s="17" t="s">
        <v>40</v>
      </c>
      <c r="C33" s="17"/>
      <c r="D33" s="17"/>
    </row>
    <row r="34" spans="1:4" x14ac:dyDescent="0.25">
      <c r="A34" s="11">
        <f>SUM(A31:A33)</f>
        <v>17700</v>
      </c>
      <c r="B34" s="25" t="s">
        <v>10</v>
      </c>
      <c r="C34" s="25"/>
      <c r="D34" s="25"/>
    </row>
    <row r="36" spans="1:4" x14ac:dyDescent="0.25">
      <c r="A36" s="9">
        <f>A34+A28+A19</f>
        <v>600941.51</v>
      </c>
      <c r="B36" s="22" t="s">
        <v>11</v>
      </c>
      <c r="C36" s="23"/>
      <c r="D36" s="24"/>
    </row>
  </sheetData>
  <mergeCells count="30">
    <mergeCell ref="B33:D33"/>
    <mergeCell ref="B36:D36"/>
    <mergeCell ref="B19:D19"/>
    <mergeCell ref="B28:D28"/>
    <mergeCell ref="B34:D34"/>
    <mergeCell ref="B32:D32"/>
    <mergeCell ref="B23:D23"/>
    <mergeCell ref="B24:D24"/>
    <mergeCell ref="B25:D25"/>
    <mergeCell ref="A30:D30"/>
    <mergeCell ref="B31:D31"/>
    <mergeCell ref="B26:D26"/>
    <mergeCell ref="B27:D27"/>
    <mergeCell ref="B22:D22"/>
    <mergeCell ref="A21:D21"/>
    <mergeCell ref="B14:D14"/>
    <mergeCell ref="B18:D18"/>
    <mergeCell ref="B17:D17"/>
    <mergeCell ref="A1:D1"/>
    <mergeCell ref="A3:B3"/>
    <mergeCell ref="B12:D12"/>
    <mergeCell ref="B6:D6"/>
    <mergeCell ref="B9:D9"/>
    <mergeCell ref="B16:D16"/>
    <mergeCell ref="A5:D5"/>
    <mergeCell ref="B8:D8"/>
    <mergeCell ref="B7:D7"/>
    <mergeCell ref="B10:D10"/>
    <mergeCell ref="B11:D11"/>
    <mergeCell ref="B13:D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30"/>
  <sheetViews>
    <sheetView workbookViewId="0">
      <selection activeCell="B28" sqref="B28:D28"/>
    </sheetView>
  </sheetViews>
  <sheetFormatPr defaultRowHeight="15" x14ac:dyDescent="0.25"/>
  <cols>
    <col min="1" max="1" width="14" customWidth="1"/>
    <col min="4" max="4" width="68.5703125" customWidth="1"/>
    <col min="7" max="7" width="9.5703125" bestFit="1" customWidth="1"/>
  </cols>
  <sheetData>
    <row r="2" spans="1:7" x14ac:dyDescent="0.25">
      <c r="A2" s="18" t="s">
        <v>34</v>
      </c>
      <c r="B2" s="18"/>
      <c r="C2" s="18"/>
      <c r="D2" s="18"/>
    </row>
    <row r="3" spans="1:7" x14ac:dyDescent="0.25">
      <c r="A3" s="5">
        <v>91656</v>
      </c>
      <c r="B3" s="14" t="s">
        <v>44</v>
      </c>
      <c r="C3" s="14"/>
      <c r="D3" s="14"/>
    </row>
    <row r="4" spans="1:7" x14ac:dyDescent="0.25">
      <c r="A4" s="5">
        <v>3008</v>
      </c>
      <c r="B4" s="17" t="s">
        <v>35</v>
      </c>
      <c r="C4" s="17"/>
      <c r="D4" s="17"/>
    </row>
    <row r="5" spans="1:7" x14ac:dyDescent="0.25">
      <c r="A5" s="10">
        <f>A4+A3</f>
        <v>94664</v>
      </c>
      <c r="B5" s="33" t="s">
        <v>9</v>
      </c>
      <c r="C5" s="33"/>
      <c r="D5" s="33"/>
    </row>
    <row r="6" spans="1:7" x14ac:dyDescent="0.25">
      <c r="A6" s="4"/>
      <c r="B6" s="8"/>
      <c r="C6" s="8"/>
      <c r="D6" s="7"/>
    </row>
    <row r="7" spans="1:7" x14ac:dyDescent="0.25">
      <c r="A7" s="18" t="s">
        <v>6</v>
      </c>
      <c r="B7" s="18"/>
      <c r="C7" s="18"/>
      <c r="D7" s="18"/>
    </row>
    <row r="8" spans="1:7" x14ac:dyDescent="0.25">
      <c r="A8" s="5">
        <v>94260</v>
      </c>
      <c r="B8" s="17" t="s">
        <v>7</v>
      </c>
      <c r="C8" s="17"/>
      <c r="D8" s="17"/>
    </row>
    <row r="9" spans="1:7" x14ac:dyDescent="0.25">
      <c r="A9" s="5">
        <v>1305</v>
      </c>
      <c r="B9" s="17" t="s">
        <v>28</v>
      </c>
      <c r="C9" s="17"/>
      <c r="D9" s="17"/>
    </row>
    <row r="10" spans="1:7" x14ac:dyDescent="0.25">
      <c r="A10" s="10">
        <f>A9+A8</f>
        <v>95565</v>
      </c>
      <c r="B10" s="33" t="s">
        <v>9</v>
      </c>
      <c r="C10" s="33"/>
      <c r="D10" s="33"/>
    </row>
    <row r="12" spans="1:7" x14ac:dyDescent="0.25">
      <c r="A12" s="18" t="s">
        <v>2</v>
      </c>
      <c r="B12" s="18"/>
      <c r="C12" s="18"/>
      <c r="D12" s="18"/>
    </row>
    <row r="13" spans="1:7" x14ac:dyDescent="0.25">
      <c r="A13" s="5">
        <v>5550</v>
      </c>
      <c r="B13" s="17" t="s">
        <v>5</v>
      </c>
      <c r="C13" s="17"/>
      <c r="D13" s="17"/>
      <c r="G13" s="3"/>
    </row>
    <row r="14" spans="1:7" x14ac:dyDescent="0.25">
      <c r="A14" s="5">
        <v>570</v>
      </c>
      <c r="B14" s="17" t="s">
        <v>33</v>
      </c>
      <c r="C14" s="17"/>
      <c r="D14" s="17"/>
    </row>
    <row r="15" spans="1:7" x14ac:dyDescent="0.25">
      <c r="A15" s="10">
        <f>A14+A13</f>
        <v>6120</v>
      </c>
      <c r="B15" s="33" t="s">
        <v>9</v>
      </c>
      <c r="C15" s="33"/>
      <c r="D15" s="33"/>
    </row>
    <row r="17" spans="1:4" x14ac:dyDescent="0.25">
      <c r="A17" s="18" t="s">
        <v>3</v>
      </c>
      <c r="B17" s="18"/>
      <c r="C17" s="18"/>
      <c r="D17" s="18"/>
    </row>
    <row r="18" spans="1:4" x14ac:dyDescent="0.25">
      <c r="A18" s="5">
        <v>102800</v>
      </c>
      <c r="B18" s="13" t="s">
        <v>54</v>
      </c>
      <c r="C18" s="13"/>
      <c r="D18" s="13"/>
    </row>
    <row r="19" spans="1:4" x14ac:dyDescent="0.25">
      <c r="A19" s="5">
        <v>20398</v>
      </c>
      <c r="B19" s="13" t="s">
        <v>31</v>
      </c>
      <c r="C19" s="13"/>
      <c r="D19" s="13"/>
    </row>
    <row r="20" spans="1:4" x14ac:dyDescent="0.25">
      <c r="A20" s="5">
        <v>15000</v>
      </c>
      <c r="B20" s="13" t="s">
        <v>53</v>
      </c>
      <c r="C20" s="13"/>
      <c r="D20" s="13"/>
    </row>
    <row r="21" spans="1:4" x14ac:dyDescent="0.25">
      <c r="A21" s="6">
        <v>7993</v>
      </c>
      <c r="B21" s="32" t="s">
        <v>27</v>
      </c>
      <c r="C21" s="32"/>
      <c r="D21" s="32"/>
    </row>
    <row r="22" spans="1:4" x14ac:dyDescent="0.25">
      <c r="A22" s="5">
        <v>7288</v>
      </c>
      <c r="B22" s="32" t="s">
        <v>32</v>
      </c>
      <c r="C22" s="32"/>
      <c r="D22" s="32"/>
    </row>
    <row r="23" spans="1:4" x14ac:dyDescent="0.25">
      <c r="A23" s="10">
        <f>A18+A19+A20+A21+A22</f>
        <v>153479</v>
      </c>
      <c r="B23" s="33" t="s">
        <v>8</v>
      </c>
      <c r="C23" s="33"/>
      <c r="D23" s="33"/>
    </row>
    <row r="25" spans="1:4" x14ac:dyDescent="0.25">
      <c r="A25" s="18" t="s">
        <v>4</v>
      </c>
      <c r="B25" s="18"/>
      <c r="C25" s="18"/>
      <c r="D25" s="18"/>
    </row>
    <row r="26" spans="1:4" ht="33" customHeight="1" x14ac:dyDescent="0.25">
      <c r="A26" s="6">
        <v>230306</v>
      </c>
      <c r="B26" s="32" t="s">
        <v>43</v>
      </c>
      <c r="C26" s="32"/>
      <c r="D26" s="32"/>
    </row>
    <row r="27" spans="1:4" ht="30" customHeight="1" x14ac:dyDescent="0.25">
      <c r="A27" s="6">
        <v>200000</v>
      </c>
      <c r="B27" s="32" t="s">
        <v>37</v>
      </c>
      <c r="C27" s="32"/>
      <c r="D27" s="32"/>
    </row>
    <row r="28" spans="1:4" x14ac:dyDescent="0.25">
      <c r="A28" s="10">
        <f>SUM(A26:A27)</f>
        <v>430306</v>
      </c>
      <c r="B28" s="33" t="s">
        <v>30</v>
      </c>
      <c r="C28" s="33"/>
      <c r="D28" s="33"/>
    </row>
    <row r="30" spans="1:4" x14ac:dyDescent="0.25">
      <c r="A30" s="9">
        <f>A5+A10+A15+A23+A28</f>
        <v>780134</v>
      </c>
      <c r="B30" s="22" t="s">
        <v>29</v>
      </c>
      <c r="C30" s="23"/>
      <c r="D30" s="24"/>
    </row>
  </sheetData>
  <mergeCells count="24">
    <mergeCell ref="B30:D30"/>
    <mergeCell ref="A25:D25"/>
    <mergeCell ref="B26:D26"/>
    <mergeCell ref="B18:D18"/>
    <mergeCell ref="A17:D17"/>
    <mergeCell ref="B19:D19"/>
    <mergeCell ref="B20:D20"/>
    <mergeCell ref="B21:D21"/>
    <mergeCell ref="B22:D22"/>
    <mergeCell ref="B28:D28"/>
    <mergeCell ref="B27:D27"/>
    <mergeCell ref="B23:D23"/>
    <mergeCell ref="B15:D15"/>
    <mergeCell ref="B4:D4"/>
    <mergeCell ref="B5:D5"/>
    <mergeCell ref="B14:D14"/>
    <mergeCell ref="A2:D2"/>
    <mergeCell ref="B3:D3"/>
    <mergeCell ref="A12:D12"/>
    <mergeCell ref="B13:D13"/>
    <mergeCell ref="A7:D7"/>
    <mergeCell ref="B9:D9"/>
    <mergeCell ref="B8:D8"/>
    <mergeCell ref="B10:D1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5"/>
  <sheetViews>
    <sheetView workbookViewId="0">
      <selection activeCell="C10" sqref="C10"/>
    </sheetView>
  </sheetViews>
  <sheetFormatPr defaultRowHeight="15" x14ac:dyDescent="0.25"/>
  <cols>
    <col min="1" max="1" width="20.28515625" customWidth="1"/>
    <col min="3" max="3" width="10.5703125" bestFit="1" customWidth="1"/>
    <col min="4" max="4" width="51.7109375" customWidth="1"/>
  </cols>
  <sheetData>
    <row r="2" spans="1:4" x14ac:dyDescent="0.25">
      <c r="A2" s="18" t="s">
        <v>22</v>
      </c>
      <c r="B2" s="18"/>
      <c r="C2" s="18"/>
      <c r="D2" s="18"/>
    </row>
    <row r="3" spans="1:4" x14ac:dyDescent="0.25">
      <c r="A3" s="5">
        <v>68179</v>
      </c>
      <c r="B3" s="17" t="s">
        <v>26</v>
      </c>
      <c r="C3" s="17"/>
      <c r="D3" s="17"/>
    </row>
    <row r="4" spans="1:4" x14ac:dyDescent="0.25">
      <c r="A4" s="5">
        <v>10000</v>
      </c>
      <c r="B4" s="17" t="s">
        <v>23</v>
      </c>
      <c r="C4" s="17"/>
      <c r="D4" s="17"/>
    </row>
    <row r="5" spans="1:4" x14ac:dyDescent="0.25">
      <c r="A5" s="5">
        <v>1781</v>
      </c>
      <c r="B5" s="17" t="s">
        <v>24</v>
      </c>
      <c r="C5" s="17"/>
      <c r="D5" s="17"/>
    </row>
    <row r="6" spans="1:4" x14ac:dyDescent="0.25">
      <c r="A6" s="11">
        <f>A3+A4+A5</f>
        <v>79960</v>
      </c>
      <c r="B6" s="25" t="s">
        <v>25</v>
      </c>
      <c r="C6" s="25"/>
      <c r="D6" s="25"/>
    </row>
    <row r="15" spans="1:4" x14ac:dyDescent="0.25">
      <c r="C15" s="3"/>
    </row>
  </sheetData>
  <mergeCells count="5">
    <mergeCell ref="B6:D6"/>
    <mergeCell ref="B5:D5"/>
    <mergeCell ref="A2:D2"/>
    <mergeCell ref="B3:D3"/>
    <mergeCell ref="B4:D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Тяжелобольные дети</vt:lpstr>
      <vt:lpstr>Дети-сироты</vt:lpstr>
      <vt:lpstr>Общие расходы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Кафедра журналистики</dc:creator>
  <cp:lastModifiedBy>Инна</cp:lastModifiedBy>
  <dcterms:created xsi:type="dcterms:W3CDTF">2018-02-28T19:38:51Z</dcterms:created>
  <dcterms:modified xsi:type="dcterms:W3CDTF">2018-03-23T06:49:37Z</dcterms:modified>
</cp:coreProperties>
</file>