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отчеты для работы\январь18\"/>
    </mc:Choice>
  </mc:AlternateContent>
  <bookViews>
    <workbookView xWindow="105" yWindow="-120" windowWidth="7755" windowHeight="7995" activeTab="2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</workbook>
</file>

<file path=xl/calcChain.xml><?xml version="1.0" encoding="utf-8"?>
<calcChain xmlns="http://schemas.openxmlformats.org/spreadsheetml/2006/main">
  <c r="C3" i="1" l="1"/>
  <c r="A31" i="1"/>
  <c r="A22" i="1"/>
  <c r="A11" i="1"/>
  <c r="A13" i="4"/>
  <c r="A6" i="2"/>
  <c r="A12" i="2"/>
  <c r="A17" i="2"/>
  <c r="A24" i="2"/>
  <c r="A33" i="2"/>
  <c r="A39" i="2"/>
  <c r="A5" i="4" l="1"/>
  <c r="A41" i="2" l="1"/>
  <c r="A33" i="1"/>
  <c r="A14" i="1" l="1"/>
  <c r="A16" i="1" l="1"/>
</calcChain>
</file>

<file path=xl/sharedStrings.xml><?xml version="1.0" encoding="utf-8"?>
<sst xmlns="http://schemas.openxmlformats.org/spreadsheetml/2006/main" count="74" uniqueCount="52">
  <si>
    <t>проект "Служба скорых чудес"</t>
  </si>
  <si>
    <t>проект "Больше жизни", выездная паллиативная служба</t>
  </si>
  <si>
    <t>проект "Открывая горизонты"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</si>
  <si>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</si>
  <si>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</si>
  <si>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</si>
  <si>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</si>
  <si>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</si>
  <si>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оплата услуг такси для подопечных фонда, волонтеров, врачей</t>
  </si>
  <si>
    <t>итого расходов</t>
  </si>
  <si>
    <t>проект "Рядом с мамой"</t>
  </si>
  <si>
    <t>Расходы благотворительного фонда "Дедморозим" // январь 2018</t>
  </si>
  <si>
    <t>Потрачено в январе на помощь подопечным фонда "Дедморозим"</t>
  </si>
  <si>
    <t>Итого потрачено на помощь тяжелобольным детям в январе 2018 г.</t>
  </si>
  <si>
    <t>Итого потрачено на помощь детям, оставшимся без попечения родителей в январе 2018 г.</t>
  </si>
  <si>
    <t>проект "Донорство ума"</t>
  </si>
  <si>
    <t>оплата труда лаборантов за работу на выездных донорских акциях</t>
  </si>
  <si>
    <t>покупка пробирок</t>
  </si>
  <si>
    <t>транспортные расходы во время лечения подопечного Трофима Титова в г. Москва</t>
  </si>
  <si>
    <t>медицинские материалы по уходу за трахеостомой подопечному Жене Григорьеву</t>
  </si>
  <si>
    <t>расходы на проживание подопечного Вани Суслова во время обследования в Москве</t>
  </si>
  <si>
    <t>расходные материалы по уходу за трахеостомой для подопечного Данила Радостева</t>
  </si>
  <si>
    <t>расходные материалы по уходу за трахеостомой для подопечной Алисы Петуниной</t>
  </si>
  <si>
    <t>покупка препарата "Вифенд" для Лизы Мехоношиной</t>
  </si>
  <si>
    <t>покупка кресел для купания подопечным фонда Диане Бобылевой, Исмоилу Маматову, Егору Щукину</t>
  </si>
  <si>
    <t>приобретение орг.техники для работы сотрудников фонда</t>
  </si>
  <si>
    <t>покупка автомобиля для организации работы выездной службы</t>
  </si>
  <si>
    <t>материалы для творческих мастер-классов в отделении детской паллиативной помощи при ГДКБ №13</t>
  </si>
  <si>
    <t>проект "В домике"</t>
  </si>
  <si>
    <t>организация визита эксперта О.И. Пальмова</t>
  </si>
  <si>
    <t>изготовление плакатов, листовок о подопечных фонда</t>
  </si>
  <si>
    <t>изготовление плакатов, листовок о донорской акции</t>
  </si>
  <si>
    <t>средства гигиены, продукты питания для подопечных проекта</t>
  </si>
  <si>
    <t>организация новогодней акции "Исполни желание ребенка из детского дома"</t>
  </si>
  <si>
    <t>организация мероприятия "Каникулы на колесах" для воспитанников и выпускников Рудничного детского дома-интерната</t>
  </si>
  <si>
    <t>организация дня именинника в СРЦН "Родник" и "Доверие"</t>
  </si>
  <si>
    <t>проект "Вернуть будущее""</t>
  </si>
  <si>
    <t>поддержка подопечной Натальи Гайнуллиной, студентки Кунгурского техникума-интерната</t>
  </si>
  <si>
    <t>головоломки "Кубик Рубик" и сетевое зарядное устройство для воспитанников Рудничного детского дома-интерната</t>
  </si>
  <si>
    <t>покупка детской смеси Пре-Нан для подопечной СРЦН г. Перми</t>
  </si>
  <si>
    <t>благотворительная помощь Рудничному детскому дому-интернату</t>
  </si>
  <si>
    <t>ионизаторы для Осинского детского дома-интерната</t>
  </si>
  <si>
    <t>оплата услуг сиделок, сопровождающих детей в стационарах</t>
  </si>
  <si>
    <t>аренда помещения</t>
  </si>
  <si>
    <t>банковское обслуживание</t>
  </si>
  <si>
    <t>услуги операторов связи: работа горячей линии, доступ в интернет в офисе</t>
  </si>
  <si>
    <t>канцелярия</t>
  </si>
  <si>
    <t>налоги</t>
  </si>
  <si>
    <t>обучение специалиста на семинаре Изменения трудового законодательства - новации 2018 года" от группы компаний "Налоги и право"</t>
  </si>
  <si>
    <t>бухгалтерское обслуживание (з/п 2 бухгалтеров)</t>
  </si>
  <si>
    <t>расходы на содержание проекта (з/п координатора, пропаганда и финансирование чудес)</t>
  </si>
  <si>
    <t>управление фондом (з/п 3 сотрудников отдела организации чудес)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</si>
</sst>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F8" sqref="F8:H14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7.5703125" customWidth="1"/>
    <col min="6" max="6" width="18.85546875" customWidth="1"/>
    <col min="7" max="7" width="10.5703125" bestFit="1" customWidth="1"/>
    <col min="8" max="8" width="18.85546875" customWidth="1"/>
  </cols>
  <sheetData>
    <row r="1" spans="1:7" ht="15.75" x14ac:dyDescent="0.25">
      <c r="A1" s="23" t="s">
        <v>11</v>
      </c>
      <c r="B1" s="23"/>
      <c r="C1" s="23"/>
      <c r="D1" s="23"/>
    </row>
    <row r="2" spans="1:7" x14ac:dyDescent="0.25">
      <c r="A2" s="1"/>
      <c r="B2" s="1"/>
      <c r="C2" s="1"/>
      <c r="D2" s="1"/>
    </row>
    <row r="3" spans="1:7" ht="29.25" customHeight="1" x14ac:dyDescent="0.25">
      <c r="A3" s="24" t="s">
        <v>12</v>
      </c>
      <c r="B3" s="24"/>
      <c r="C3" s="2">
        <f>A33+'Дети-сироты'!A41+'Организация чудес'!A13</f>
        <v>2756443.5300000003</v>
      </c>
      <c r="D3" s="1"/>
    </row>
    <row r="4" spans="1:7" x14ac:dyDescent="0.25">
      <c r="C4" s="1"/>
      <c r="D4" s="1"/>
    </row>
    <row r="5" spans="1:7" x14ac:dyDescent="0.25">
      <c r="A5" s="21" t="s">
        <v>15</v>
      </c>
      <c r="B5" s="21"/>
      <c r="C5" s="21"/>
      <c r="D5" s="21"/>
    </row>
    <row r="6" spans="1:7" x14ac:dyDescent="0.25">
      <c r="A6" s="5">
        <v>6897</v>
      </c>
      <c r="B6" s="25" t="s">
        <v>16</v>
      </c>
      <c r="C6" s="25"/>
      <c r="D6" s="25"/>
    </row>
    <row r="7" spans="1:7" x14ac:dyDescent="0.25">
      <c r="A7" s="5">
        <v>4460</v>
      </c>
      <c r="B7" s="26" t="s">
        <v>31</v>
      </c>
      <c r="C7" s="27"/>
      <c r="D7" s="28"/>
    </row>
    <row r="8" spans="1:7" x14ac:dyDescent="0.25">
      <c r="A8" s="5">
        <v>1900</v>
      </c>
      <c r="B8" s="26" t="s">
        <v>17</v>
      </c>
      <c r="C8" s="27"/>
      <c r="D8" s="28"/>
    </row>
    <row r="9" spans="1:7" x14ac:dyDescent="0.25">
      <c r="A9" s="12">
        <v>35533.800000000003</v>
      </c>
      <c r="B9" s="29" t="s">
        <v>50</v>
      </c>
      <c r="C9" s="29"/>
      <c r="D9" s="29"/>
      <c r="G9" s="3"/>
    </row>
    <row r="10" spans="1:7" x14ac:dyDescent="0.25">
      <c r="A10" s="12">
        <v>12298</v>
      </c>
      <c r="B10" s="22" t="s">
        <v>47</v>
      </c>
      <c r="C10" s="22"/>
      <c r="D10" s="22"/>
    </row>
    <row r="11" spans="1:7" x14ac:dyDescent="0.25">
      <c r="A11" s="11">
        <f>SUM(A6:A10)</f>
        <v>61088.800000000003</v>
      </c>
      <c r="B11" s="16" t="s">
        <v>6</v>
      </c>
      <c r="C11" s="16"/>
      <c r="D11" s="16"/>
    </row>
    <row r="12" spans="1:7" x14ac:dyDescent="0.25">
      <c r="C12" s="1"/>
      <c r="D12" s="1"/>
    </row>
    <row r="13" spans="1:7" x14ac:dyDescent="0.25">
      <c r="A13" s="21" t="s">
        <v>0</v>
      </c>
      <c r="B13" s="21"/>
      <c r="C13" s="21"/>
      <c r="D13" s="21"/>
    </row>
    <row r="14" spans="1:7" ht="27.75" customHeight="1" x14ac:dyDescent="0.25">
      <c r="A14" s="5">
        <f>52000+1240</f>
        <v>53240</v>
      </c>
      <c r="B14" s="20" t="s">
        <v>24</v>
      </c>
      <c r="C14" s="20"/>
      <c r="D14" s="20"/>
    </row>
    <row r="15" spans="1:7" x14ac:dyDescent="0.25">
      <c r="A15" s="5">
        <v>40756</v>
      </c>
      <c r="B15" s="26" t="s">
        <v>23</v>
      </c>
      <c r="C15" s="27"/>
      <c r="D15" s="28"/>
    </row>
    <row r="16" spans="1:7" x14ac:dyDescent="0.25">
      <c r="A16" s="5">
        <f>7207+20412</f>
        <v>27619</v>
      </c>
      <c r="B16" s="25" t="s">
        <v>19</v>
      </c>
      <c r="C16" s="25"/>
      <c r="D16" s="25"/>
    </row>
    <row r="17" spans="1:4" x14ac:dyDescent="0.25">
      <c r="A17" s="5">
        <v>20000</v>
      </c>
      <c r="B17" s="25" t="s">
        <v>20</v>
      </c>
      <c r="C17" s="25"/>
      <c r="D17" s="25"/>
    </row>
    <row r="18" spans="1:4" x14ac:dyDescent="0.25">
      <c r="A18" s="5">
        <v>4650</v>
      </c>
      <c r="B18" s="25" t="s">
        <v>18</v>
      </c>
      <c r="C18" s="25"/>
      <c r="D18" s="25"/>
    </row>
    <row r="19" spans="1:4" x14ac:dyDescent="0.25">
      <c r="A19" s="5">
        <v>4094</v>
      </c>
      <c r="B19" s="25" t="s">
        <v>30</v>
      </c>
      <c r="C19" s="25"/>
      <c r="D19" s="25"/>
    </row>
    <row r="20" spans="1:4" x14ac:dyDescent="0.25">
      <c r="A20" s="12">
        <v>35533.800000000003</v>
      </c>
      <c r="B20" s="29" t="s">
        <v>50</v>
      </c>
      <c r="C20" s="29"/>
      <c r="D20" s="29"/>
    </row>
    <row r="21" spans="1:4" x14ac:dyDescent="0.25">
      <c r="A21" s="12">
        <v>12298</v>
      </c>
      <c r="B21" s="22" t="s">
        <v>47</v>
      </c>
      <c r="C21" s="22"/>
      <c r="D21" s="22"/>
    </row>
    <row r="22" spans="1:4" x14ac:dyDescent="0.25">
      <c r="A22" s="11">
        <f>SUM(A14:A21)</f>
        <v>198190.8</v>
      </c>
      <c r="B22" s="16" t="s">
        <v>6</v>
      </c>
      <c r="C22" s="16"/>
      <c r="D22" s="16"/>
    </row>
    <row r="24" spans="1:4" x14ac:dyDescent="0.25">
      <c r="A24" s="21" t="s">
        <v>1</v>
      </c>
      <c r="B24" s="21"/>
      <c r="C24" s="21"/>
      <c r="D24" s="21"/>
    </row>
    <row r="25" spans="1:4" x14ac:dyDescent="0.25">
      <c r="A25" s="5">
        <v>1721014</v>
      </c>
      <c r="B25" s="20" t="s">
        <v>26</v>
      </c>
      <c r="C25" s="20"/>
      <c r="D25" s="20"/>
    </row>
    <row r="26" spans="1:4" ht="18.75" customHeight="1" x14ac:dyDescent="0.25">
      <c r="A26" s="5">
        <v>50730.34</v>
      </c>
      <c r="B26" s="20" t="s">
        <v>22</v>
      </c>
      <c r="C26" s="20"/>
      <c r="D26" s="20"/>
    </row>
    <row r="27" spans="1:4" ht="19.5" customHeight="1" x14ac:dyDescent="0.25">
      <c r="A27" s="6">
        <v>4200</v>
      </c>
      <c r="B27" s="17" t="s">
        <v>21</v>
      </c>
      <c r="C27" s="18"/>
      <c r="D27" s="19"/>
    </row>
    <row r="28" spans="1:4" ht="34.5" customHeight="1" x14ac:dyDescent="0.25">
      <c r="A28" s="6">
        <v>784</v>
      </c>
      <c r="B28" s="17" t="s">
        <v>27</v>
      </c>
      <c r="C28" s="18"/>
      <c r="D28" s="19"/>
    </row>
    <row r="29" spans="1:4" ht="16.5" customHeight="1" x14ac:dyDescent="0.25">
      <c r="A29" s="12">
        <v>15057.8</v>
      </c>
      <c r="B29" s="29" t="s">
        <v>50</v>
      </c>
      <c r="C29" s="29"/>
      <c r="D29" s="29"/>
    </row>
    <row r="30" spans="1:4" ht="18" customHeight="1" x14ac:dyDescent="0.25">
      <c r="A30" s="12">
        <v>4484</v>
      </c>
      <c r="B30" s="22" t="s">
        <v>47</v>
      </c>
      <c r="C30" s="22"/>
      <c r="D30" s="22"/>
    </row>
    <row r="31" spans="1:4" x14ac:dyDescent="0.25">
      <c r="A31" s="11">
        <f>SUM(A25:A30)</f>
        <v>1796270.1400000001</v>
      </c>
      <c r="B31" s="16" t="s">
        <v>6</v>
      </c>
      <c r="C31" s="16"/>
      <c r="D31" s="16"/>
    </row>
    <row r="33" spans="1:4" x14ac:dyDescent="0.25">
      <c r="A33" s="9">
        <f>A31+A22+A11</f>
        <v>2055549.7400000002</v>
      </c>
      <c r="B33" s="13" t="s">
        <v>13</v>
      </c>
      <c r="C33" s="14"/>
      <c r="D33" s="15"/>
    </row>
  </sheetData>
  <mergeCells count="28">
    <mergeCell ref="B18:D18"/>
    <mergeCell ref="B19:D19"/>
    <mergeCell ref="B7:D7"/>
    <mergeCell ref="B20:D20"/>
    <mergeCell ref="B29:D29"/>
    <mergeCell ref="B8:D8"/>
    <mergeCell ref="B9:D9"/>
    <mergeCell ref="B10:D10"/>
    <mergeCell ref="B11:D11"/>
    <mergeCell ref="B21:D21"/>
    <mergeCell ref="A1:D1"/>
    <mergeCell ref="A3:B3"/>
    <mergeCell ref="B14:D14"/>
    <mergeCell ref="B17:D17"/>
    <mergeCell ref="A13:D13"/>
    <mergeCell ref="B16:D16"/>
    <mergeCell ref="B15:D15"/>
    <mergeCell ref="A5:D5"/>
    <mergeCell ref="B6:D6"/>
    <mergeCell ref="B33:D33"/>
    <mergeCell ref="B22:D22"/>
    <mergeCell ref="B31:D31"/>
    <mergeCell ref="B27:D27"/>
    <mergeCell ref="B28:D28"/>
    <mergeCell ref="B26:D26"/>
    <mergeCell ref="A24:D24"/>
    <mergeCell ref="B25:D25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A6" workbookViewId="0">
      <selection activeCell="H31" sqref="H31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  <col min="9" max="9" width="9.5703125" bestFit="1" customWidth="1"/>
  </cols>
  <sheetData>
    <row r="2" spans="1:9" x14ac:dyDescent="0.25">
      <c r="A2" s="21" t="s">
        <v>10</v>
      </c>
      <c r="B2" s="21"/>
      <c r="C2" s="21"/>
      <c r="D2" s="21"/>
    </row>
    <row r="3" spans="1:9" x14ac:dyDescent="0.25">
      <c r="A3" s="5">
        <v>3000</v>
      </c>
      <c r="B3" s="22" t="s">
        <v>32</v>
      </c>
      <c r="C3" s="22"/>
      <c r="D3" s="22"/>
    </row>
    <row r="4" spans="1:9" x14ac:dyDescent="0.25">
      <c r="A4" s="12">
        <v>26724.47</v>
      </c>
      <c r="B4" s="29" t="s">
        <v>50</v>
      </c>
      <c r="C4" s="29"/>
      <c r="D4" s="29"/>
    </row>
    <row r="5" spans="1:9" x14ac:dyDescent="0.25">
      <c r="A5" s="12">
        <v>8936</v>
      </c>
      <c r="B5" s="22" t="s">
        <v>47</v>
      </c>
      <c r="C5" s="22"/>
      <c r="D5" s="22"/>
    </row>
    <row r="6" spans="1:9" x14ac:dyDescent="0.25">
      <c r="A6" s="10">
        <f>SUM(A3:A5)</f>
        <v>38660.47</v>
      </c>
      <c r="B6" s="30" t="s">
        <v>6</v>
      </c>
      <c r="C6" s="30"/>
      <c r="D6" s="30"/>
    </row>
    <row r="7" spans="1:9" x14ac:dyDescent="0.25">
      <c r="A7" s="4"/>
      <c r="B7" s="8"/>
      <c r="C7" s="8"/>
      <c r="D7" s="7"/>
    </row>
    <row r="8" spans="1:9" x14ac:dyDescent="0.25">
      <c r="A8" s="21" t="s">
        <v>4</v>
      </c>
      <c r="B8" s="21"/>
      <c r="C8" s="21"/>
      <c r="D8" s="21"/>
    </row>
    <row r="9" spans="1:9" x14ac:dyDescent="0.25">
      <c r="A9" s="5">
        <v>78758</v>
      </c>
      <c r="B9" s="25" t="s">
        <v>42</v>
      </c>
      <c r="C9" s="25"/>
      <c r="D9" s="25"/>
    </row>
    <row r="10" spans="1:9" x14ac:dyDescent="0.25">
      <c r="A10" s="12">
        <v>26724.47</v>
      </c>
      <c r="B10" s="29" t="s">
        <v>50</v>
      </c>
      <c r="C10" s="29"/>
      <c r="D10" s="29"/>
    </row>
    <row r="11" spans="1:9" x14ac:dyDescent="0.25">
      <c r="A11" s="12">
        <v>8936</v>
      </c>
      <c r="B11" s="22" t="s">
        <v>47</v>
      </c>
      <c r="C11" s="22"/>
      <c r="D11" s="22"/>
    </row>
    <row r="12" spans="1:9" x14ac:dyDescent="0.25">
      <c r="A12" s="10">
        <f>SUM(A9:A11)</f>
        <v>114418.47</v>
      </c>
      <c r="B12" s="30" t="s">
        <v>6</v>
      </c>
      <c r="C12" s="30"/>
      <c r="D12" s="30"/>
    </row>
    <row r="14" spans="1:9" x14ac:dyDescent="0.25">
      <c r="A14" s="21" t="s">
        <v>2</v>
      </c>
      <c r="B14" s="21"/>
      <c r="C14" s="21"/>
      <c r="D14" s="21"/>
    </row>
    <row r="15" spans="1:9" x14ac:dyDescent="0.25">
      <c r="A15" s="12">
        <v>33241.800000000003</v>
      </c>
      <c r="B15" s="29" t="s">
        <v>50</v>
      </c>
      <c r="C15" s="29"/>
      <c r="D15" s="29"/>
      <c r="I15" s="3"/>
    </row>
    <row r="16" spans="1:9" x14ac:dyDescent="0.25">
      <c r="A16" s="12">
        <v>11423</v>
      </c>
      <c r="B16" s="22" t="s">
        <v>47</v>
      </c>
      <c r="C16" s="22"/>
      <c r="D16" s="22"/>
    </row>
    <row r="17" spans="1:4" x14ac:dyDescent="0.25">
      <c r="A17" s="10">
        <f>SUM(A15:A16)</f>
        <v>44664.800000000003</v>
      </c>
      <c r="B17" s="30" t="s">
        <v>6</v>
      </c>
      <c r="C17" s="30"/>
      <c r="D17" s="30"/>
    </row>
    <row r="19" spans="1:4" x14ac:dyDescent="0.25">
      <c r="A19" s="21" t="s">
        <v>36</v>
      </c>
      <c r="B19" s="21"/>
      <c r="C19" s="21"/>
      <c r="D19" s="21"/>
    </row>
    <row r="20" spans="1:4" x14ac:dyDescent="0.25">
      <c r="A20" s="5">
        <v>2370</v>
      </c>
      <c r="B20" s="25" t="s">
        <v>37</v>
      </c>
      <c r="C20" s="25"/>
      <c r="D20" s="25"/>
    </row>
    <row r="21" spans="1:4" ht="34.5" customHeight="1" x14ac:dyDescent="0.25">
      <c r="A21" s="5">
        <v>1480</v>
      </c>
      <c r="B21" s="20" t="s">
        <v>38</v>
      </c>
      <c r="C21" s="20"/>
      <c r="D21" s="20"/>
    </row>
    <row r="22" spans="1:4" x14ac:dyDescent="0.25">
      <c r="A22" s="12">
        <v>40196.800000000003</v>
      </c>
      <c r="B22" s="29" t="s">
        <v>50</v>
      </c>
      <c r="C22" s="29"/>
      <c r="D22" s="29"/>
    </row>
    <row r="23" spans="1:4" x14ac:dyDescent="0.25">
      <c r="A23" s="12">
        <v>14077.5</v>
      </c>
      <c r="B23" s="22" t="s">
        <v>47</v>
      </c>
      <c r="C23" s="22"/>
      <c r="D23" s="22"/>
    </row>
    <row r="24" spans="1:4" x14ac:dyDescent="0.25">
      <c r="A24" s="10">
        <f>SUM(A20:A23)</f>
        <v>58124.3</v>
      </c>
      <c r="B24" s="30" t="s">
        <v>6</v>
      </c>
      <c r="C24" s="30"/>
      <c r="D24" s="30"/>
    </row>
    <row r="25" spans="1:4" ht="15" customHeight="1" x14ac:dyDescent="0.25"/>
    <row r="26" spans="1:4" x14ac:dyDescent="0.25">
      <c r="A26" s="21" t="s">
        <v>3</v>
      </c>
      <c r="B26" s="21"/>
      <c r="C26" s="21"/>
      <c r="D26" s="21"/>
    </row>
    <row r="27" spans="1:4" x14ac:dyDescent="0.25">
      <c r="A27" s="5">
        <v>65145.5</v>
      </c>
      <c r="B27" s="29" t="s">
        <v>33</v>
      </c>
      <c r="C27" s="29"/>
      <c r="D27" s="29"/>
    </row>
    <row r="28" spans="1:4" ht="36" customHeight="1" x14ac:dyDescent="0.25">
      <c r="A28" s="5">
        <v>42567.78</v>
      </c>
      <c r="B28" s="29" t="s">
        <v>34</v>
      </c>
      <c r="C28" s="29"/>
      <c r="D28" s="29"/>
    </row>
    <row r="29" spans="1:4" x14ac:dyDescent="0.25">
      <c r="A29" s="5">
        <v>25592</v>
      </c>
      <c r="B29" s="29" t="s">
        <v>40</v>
      </c>
      <c r="C29" s="29"/>
      <c r="D29" s="29"/>
    </row>
    <row r="30" spans="1:4" x14ac:dyDescent="0.25">
      <c r="A30" s="5">
        <v>21840</v>
      </c>
      <c r="B30" s="29" t="s">
        <v>41</v>
      </c>
      <c r="C30" s="29"/>
      <c r="D30" s="29"/>
    </row>
    <row r="31" spans="1:4" x14ac:dyDescent="0.25">
      <c r="A31" s="5">
        <v>4048</v>
      </c>
      <c r="B31" s="29" t="s">
        <v>39</v>
      </c>
      <c r="C31" s="29"/>
      <c r="D31" s="29"/>
    </row>
    <row r="32" spans="1:4" x14ac:dyDescent="0.25">
      <c r="A32" s="5">
        <v>3000</v>
      </c>
      <c r="B32" s="29" t="s">
        <v>35</v>
      </c>
      <c r="C32" s="29"/>
      <c r="D32" s="29"/>
    </row>
    <row r="33" spans="1:4" x14ac:dyDescent="0.25">
      <c r="A33" s="10">
        <f>SUM(A27:A32)</f>
        <v>162193.28</v>
      </c>
      <c r="B33" s="30" t="s">
        <v>5</v>
      </c>
      <c r="C33" s="30"/>
      <c r="D33" s="30"/>
    </row>
    <row r="35" spans="1:4" x14ac:dyDescent="0.25">
      <c r="A35" s="21" t="s">
        <v>28</v>
      </c>
      <c r="B35" s="21"/>
      <c r="C35" s="21"/>
      <c r="D35" s="21"/>
    </row>
    <row r="36" spans="1:4" x14ac:dyDescent="0.25">
      <c r="A36" s="5">
        <v>9100</v>
      </c>
      <c r="B36" s="22" t="s">
        <v>29</v>
      </c>
      <c r="C36" s="22"/>
      <c r="D36" s="22"/>
    </row>
    <row r="37" spans="1:4" x14ac:dyDescent="0.25">
      <c r="A37" s="12">
        <v>26724.47</v>
      </c>
      <c r="B37" s="29" t="s">
        <v>50</v>
      </c>
      <c r="C37" s="29"/>
      <c r="D37" s="29"/>
    </row>
    <row r="38" spans="1:4" x14ac:dyDescent="0.25">
      <c r="A38" s="12">
        <v>8936</v>
      </c>
      <c r="B38" s="22" t="s">
        <v>47</v>
      </c>
      <c r="C38" s="22"/>
      <c r="D38" s="22"/>
    </row>
    <row r="39" spans="1:4" x14ac:dyDescent="0.25">
      <c r="A39" s="10">
        <f>SUM(A36:A38)</f>
        <v>44760.47</v>
      </c>
      <c r="B39" s="30" t="s">
        <v>6</v>
      </c>
      <c r="C39" s="30"/>
      <c r="D39" s="30"/>
    </row>
    <row r="40" spans="1:4" ht="15" customHeight="1" x14ac:dyDescent="0.25"/>
    <row r="41" spans="1:4" x14ac:dyDescent="0.25">
      <c r="A41" s="9">
        <f>A6+A12+A17+A33+A39+A24</f>
        <v>462821.79</v>
      </c>
      <c r="B41" s="13" t="s">
        <v>14</v>
      </c>
      <c r="C41" s="14"/>
      <c r="D41" s="15"/>
    </row>
  </sheetData>
  <mergeCells count="34">
    <mergeCell ref="B17:D17"/>
    <mergeCell ref="B15:D15"/>
    <mergeCell ref="B16:D16"/>
    <mergeCell ref="B4:D4"/>
    <mergeCell ref="B5:D5"/>
    <mergeCell ref="B10:D10"/>
    <mergeCell ref="B11:D11"/>
    <mergeCell ref="B6:D6"/>
    <mergeCell ref="A2:D2"/>
    <mergeCell ref="B3:D3"/>
    <mergeCell ref="A14:D14"/>
    <mergeCell ref="A8:D8"/>
    <mergeCell ref="B9:D9"/>
    <mergeCell ref="B12:D12"/>
    <mergeCell ref="B38:D38"/>
    <mergeCell ref="B39:D39"/>
    <mergeCell ref="B41:D41"/>
    <mergeCell ref="B27:D27"/>
    <mergeCell ref="A26:D26"/>
    <mergeCell ref="B28:D28"/>
    <mergeCell ref="B31:D31"/>
    <mergeCell ref="B32:D32"/>
    <mergeCell ref="B33:D33"/>
    <mergeCell ref="A35:D35"/>
    <mergeCell ref="B36:D36"/>
    <mergeCell ref="B37:D37"/>
    <mergeCell ref="B24:D24"/>
    <mergeCell ref="B29:D29"/>
    <mergeCell ref="B30:D30"/>
    <mergeCell ref="A19:D19"/>
    <mergeCell ref="B20:D20"/>
    <mergeCell ref="B21:D21"/>
    <mergeCell ref="B22:D22"/>
    <mergeCell ref="B23:D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workbookViewId="0">
      <selection activeCell="A14" sqref="A14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21" t="s">
        <v>7</v>
      </c>
      <c r="B2" s="21"/>
      <c r="C2" s="21"/>
      <c r="D2" s="21"/>
    </row>
    <row r="3" spans="1:4" ht="15.75" customHeight="1" x14ac:dyDescent="0.25">
      <c r="A3" s="5">
        <v>65252</v>
      </c>
      <c r="B3" s="25" t="s">
        <v>49</v>
      </c>
      <c r="C3" s="25"/>
      <c r="D3" s="25"/>
    </row>
    <row r="4" spans="1:4" x14ac:dyDescent="0.25">
      <c r="A4" s="5">
        <v>68462</v>
      </c>
      <c r="B4" s="25" t="s">
        <v>51</v>
      </c>
      <c r="C4" s="25"/>
      <c r="D4" s="25"/>
    </row>
    <row r="5" spans="1:4" x14ac:dyDescent="0.25">
      <c r="A5" s="5">
        <f>26126+18032</f>
        <v>44158</v>
      </c>
      <c r="B5" s="25" t="s">
        <v>47</v>
      </c>
      <c r="C5" s="25"/>
      <c r="D5" s="25"/>
    </row>
    <row r="6" spans="1:4" x14ac:dyDescent="0.25">
      <c r="A6" s="5">
        <v>20700</v>
      </c>
      <c r="B6" s="25" t="s">
        <v>25</v>
      </c>
      <c r="C6" s="25"/>
      <c r="D6" s="25"/>
    </row>
    <row r="7" spans="1:4" x14ac:dyDescent="0.25">
      <c r="A7" s="5">
        <v>12000</v>
      </c>
      <c r="B7" s="25" t="s">
        <v>43</v>
      </c>
      <c r="C7" s="25"/>
      <c r="D7" s="25"/>
    </row>
    <row r="8" spans="1:4" x14ac:dyDescent="0.25">
      <c r="A8" s="5">
        <v>10000</v>
      </c>
      <c r="B8" s="25" t="s">
        <v>8</v>
      </c>
      <c r="C8" s="25"/>
      <c r="D8" s="25"/>
    </row>
    <row r="9" spans="1:4" x14ac:dyDescent="0.25">
      <c r="A9" s="5">
        <v>6000</v>
      </c>
      <c r="B9" s="25" t="s">
        <v>45</v>
      </c>
      <c r="C9" s="25"/>
      <c r="D9" s="25"/>
    </row>
    <row r="10" spans="1:4" x14ac:dyDescent="0.25">
      <c r="A10" s="5">
        <v>5500</v>
      </c>
      <c r="B10" s="25" t="s">
        <v>44</v>
      </c>
      <c r="C10" s="25"/>
      <c r="D10" s="25"/>
    </row>
    <row r="11" spans="1:4" ht="33" customHeight="1" x14ac:dyDescent="0.25">
      <c r="A11" s="5">
        <v>3500</v>
      </c>
      <c r="B11" s="29" t="s">
        <v>48</v>
      </c>
      <c r="C11" s="29"/>
      <c r="D11" s="29"/>
    </row>
    <row r="12" spans="1:4" x14ac:dyDescent="0.25">
      <c r="A12" s="5">
        <v>2500</v>
      </c>
      <c r="B12" s="22" t="s">
        <v>46</v>
      </c>
      <c r="C12" s="22"/>
      <c r="D12" s="22"/>
    </row>
    <row r="13" spans="1:4" x14ac:dyDescent="0.25">
      <c r="A13" s="11">
        <f>SUM(A3:A12)</f>
        <v>238072</v>
      </c>
      <c r="B13" s="16" t="s">
        <v>9</v>
      </c>
      <c r="C13" s="16"/>
      <c r="D13" s="16"/>
    </row>
    <row r="22" spans="3:3" x14ac:dyDescent="0.25">
      <c r="C22" s="3"/>
    </row>
  </sheetData>
  <mergeCells count="12">
    <mergeCell ref="B5:D5"/>
    <mergeCell ref="B13:D13"/>
    <mergeCell ref="B12:D12"/>
    <mergeCell ref="A2:D2"/>
    <mergeCell ref="B6:D6"/>
    <mergeCell ref="B8:D8"/>
    <mergeCell ref="B7:D7"/>
    <mergeCell ref="B10:D10"/>
    <mergeCell ref="B9:D9"/>
    <mergeCell ref="B11:D11"/>
    <mergeCell ref="B4:D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2018-03-29T05:54:55Z</dcterms:modified>
</cp:coreProperties>
</file>