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сентябрь\"/>
    </mc:Choice>
  </mc:AlternateContent>
  <bookViews>
    <workbookView xWindow="0" yWindow="0" windowWidth="23040" windowHeight="9192"/>
  </bookViews>
  <sheets>
    <sheet name="Работа проектов и служб" sheetId="1" r:id="rId1"/>
  </sheets>
  <calcPr calcId="162913"/>
</workbook>
</file>

<file path=xl/calcChain.xml><?xml version="1.0" encoding="utf-8"?>
<calcChain xmlns="http://schemas.openxmlformats.org/spreadsheetml/2006/main">
  <c r="A44" i="1" l="1"/>
  <c r="A88" i="1"/>
  <c r="A75" i="1" l="1"/>
  <c r="A65" i="1"/>
  <c r="A60" i="1"/>
  <c r="A53" i="1"/>
  <c r="A92" i="1" l="1"/>
  <c r="D3" i="1" s="1"/>
</calcChain>
</file>

<file path=xl/sharedStrings.xml><?xml version="1.0" encoding="utf-8"?>
<sst xmlns="http://schemas.openxmlformats.org/spreadsheetml/2006/main" count="84" uniqueCount="73">
  <si>
    <t>Итого по проекту</t>
  </si>
  <si>
    <t>итого расходов</t>
  </si>
  <si>
    <t>проект "Донорство ума"</t>
  </si>
  <si>
    <t>проект "В домике"</t>
  </si>
  <si>
    <t>проект "Вернуть будущее"</t>
  </si>
  <si>
    <t>страховые взносы и НДФЛ</t>
  </si>
  <si>
    <t>проект "Больше жизни"</t>
  </si>
  <si>
    <t>Служба сохранения семей</t>
  </si>
  <si>
    <t>Служба заботы</t>
  </si>
  <si>
    <t>проект "Скорая чудес"</t>
  </si>
  <si>
    <t>банковское обслуживание и аудит</t>
  </si>
  <si>
    <t>управление фондом и бухгалтерия</t>
  </si>
  <si>
    <t>транспортные расходы (содержание автомобиля, ГСМ, такси)</t>
  </si>
  <si>
    <t>аренды и услуги ЖКХ, содержание офиса</t>
  </si>
  <si>
    <t>связь и интернет</t>
  </si>
  <si>
    <t>канцелярия</t>
  </si>
  <si>
    <t>Адресная помощь детям</t>
  </si>
  <si>
    <t>помощь отделению паллиативной помощи детям</t>
  </si>
  <si>
    <t>оплата труда сотрудников службы</t>
  </si>
  <si>
    <t>натуральная помощь подопечным (продукты, лекарства, средства гигиены, предметы быта)</t>
  </si>
  <si>
    <t>самостоятельное проживание выпускников ДДИ и ПНИ</t>
  </si>
  <si>
    <t>доставка пробирок на типирование</t>
  </si>
  <si>
    <t>социально-правовое и юридическое сопровождение фонда</t>
  </si>
  <si>
    <t>пропаганда и финансирование проектов</t>
  </si>
  <si>
    <t>обеспечение работы проекта</t>
  </si>
  <si>
    <t>Организация работы проектов и служб</t>
  </si>
  <si>
    <t>обеспечение работы проекта и служб</t>
  </si>
  <si>
    <t>услуги привлеченных специалистов</t>
  </si>
  <si>
    <t>больничные мамы для детей-сирот</t>
  </si>
  <si>
    <t>сиделки для тяжелобольных детей на дому</t>
  </si>
  <si>
    <t>забор и доставка анализов пациентов детского онкоцентра в лаборатории</t>
  </si>
  <si>
    <t>обучение преподавателей в рамках сотрудничества с ПГМУ им.Вагнера</t>
  </si>
  <si>
    <t>гастростома, расходные материалы для подопечного Исмаила Маматова</t>
  </si>
  <si>
    <t>пульсоксиметр, мешок  Амбу, расходные материалы для подопечной Вики Габдурахмановой</t>
  </si>
  <si>
    <t xml:space="preserve">аспиратор, расходные материалы для подопечных Артема Рахматуллина, Кирилла Останина, Дианы Бобылевой, Богдана Ана, Антона Воробьева </t>
  </si>
  <si>
    <t>расходные материалы для подопечного Антона Воробьева</t>
  </si>
  <si>
    <t>пульсоксиметр, расходные материалы для подопечного Андрея Батракова</t>
  </si>
  <si>
    <t>пульсоксиметр, контуры дыхательные, расходные материалы для подопечной Дианы Бобылевой</t>
  </si>
  <si>
    <t>расходные материалы для подопечных  Кирилла Останина, Дианы Бобылевой, Даниэля Шамкаева</t>
  </si>
  <si>
    <t>мешок Амбу для подопечного Даниэля Шамкаева</t>
  </si>
  <si>
    <t>обучение сотрудников ЦКРИ</t>
  </si>
  <si>
    <t>маска для подопечного Рудничного ДДИ</t>
  </si>
  <si>
    <t>возврат ошибочно совершенного перевода средств</t>
  </si>
  <si>
    <t>авиабилеты Пермь-Москва-Пермь для подопечного Савелия Истомина</t>
  </si>
  <si>
    <t>специализированние питание "Малоежка" для подопечного Данила Тарарушкина</t>
  </si>
  <si>
    <t>проживание в Москве во время обследования для подопечного Ярослава Глебова</t>
  </si>
  <si>
    <t>генетический анализ для подопечного Максима Драчева</t>
  </si>
  <si>
    <t>Помощь больницам и врачам в рамках коалиции SOSеди</t>
  </si>
  <si>
    <t>обноразовая посуда для больниц</t>
  </si>
  <si>
    <t>датчик пульсоксиметрический для подопечного Льва Ташкинова</t>
  </si>
  <si>
    <t>инсуффлятор-аспиратор, расходные материалы для Тимура Безкоровайного</t>
  </si>
  <si>
    <t>расходные материалы для подопечной Вики Габдурахмановой</t>
  </si>
  <si>
    <t>расходные материалы для подопечной Жени Мальцевой</t>
  </si>
  <si>
    <t>облучатель-рециркулятор для подопечной Ксюши Чугаевой</t>
  </si>
  <si>
    <t>трахеостомы для подопечной Дианы Бобылевой</t>
  </si>
  <si>
    <t>облучатель-рециркулятор для подопечного Виталика Старцева</t>
  </si>
  <si>
    <t>расходные материалы для подопечного Никиты Рогожникова</t>
  </si>
  <si>
    <t>датчики пульсоксиметрические, расходные материалы для подопечной Евы Вихаревой</t>
  </si>
  <si>
    <t>кресло для ванны для подопечного Данила Шестакова</t>
  </si>
  <si>
    <t>аппарат мониторинга пациента, аккумулятор, источник бесперебойного питания, контуры дыхательные для подопечной Ангелины Чермных</t>
  </si>
  <si>
    <t>трахеостомы для подопечных Савелия Никонова, Мариям Носковой, Захара Монахова</t>
  </si>
  <si>
    <t>ингалятор для подопечной Сони Вяткиной</t>
  </si>
  <si>
    <t>комплект для установки гастростомы, гастростомы для подопечного Кирилла Пигасова</t>
  </si>
  <si>
    <t>расходные материалы для подопечных Алисы Петуниной, Маши Цыбульской</t>
  </si>
  <si>
    <t>расходные материалы для подопечных Матвея Шестакова, Славы Русинова</t>
  </si>
  <si>
    <t>Расходы благотворительного фонда "Дедморозим" // сентябрь 2020 г.</t>
  </si>
  <si>
    <t>Потрачено в сентябре на помощь подопечным фонда "Дедморозим"</t>
  </si>
  <si>
    <t>гастростомы, специализированное питание для подопечного Богдана Ана</t>
  </si>
  <si>
    <t>пульсоксиметр, мешок Амбу, расходные материалы для подопечного Артема Рахматуллина</t>
  </si>
  <si>
    <t>расходные материалы для подопечного Кости Лошакова</t>
  </si>
  <si>
    <t>расходные материалы для подопечных Даниэля Шамкаева, Ильназа Мустаева, Кирилла Останин, Богдана Ана, Жени Мальцевой</t>
  </si>
  <si>
    <t>расходные материалы для подопечных Даниэля Шамкаева, Ильназа Мустаева, Кирилла Останин, Богдана Ана, Жени Мальцевой, Кирилла Пигасова, Исмоила Маматова</t>
  </si>
  <si>
    <t>Служба качества жизни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</si>
</sst>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Fill="1"/>
    <xf numFmtId="164" fontId="3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0" xfId="0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6" borderId="2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tabSelected="1" workbookViewId="0">
      <selection activeCell="B86" sqref="B86:D86"/>
    </sheetView>
  </sheetViews>
  <sheetFormatPr defaultColWidth="8.88671875" defaultRowHeight="14.4" x14ac:dyDescent="0.3"/>
  <cols>
    <col min="1" max="1" width="13.6640625" style="11" customWidth="1"/>
    <col min="2" max="2" width="23.6640625" customWidth="1"/>
    <col min="3" max="3" width="35.33203125" customWidth="1"/>
    <col min="4" max="4" width="25.5546875" customWidth="1"/>
  </cols>
  <sheetData>
    <row r="1" spans="1:34" ht="15.6" x14ac:dyDescent="0.3">
      <c r="A1" s="40" t="s">
        <v>65</v>
      </c>
      <c r="B1" s="40"/>
      <c r="C1" s="40"/>
      <c r="D1" s="40"/>
    </row>
    <row r="2" spans="1:34" x14ac:dyDescent="0.3">
      <c r="A2" s="14"/>
      <c r="B2" s="1"/>
      <c r="C2" s="1"/>
      <c r="D2" s="1"/>
    </row>
    <row r="3" spans="1:34" x14ac:dyDescent="0.3">
      <c r="A3" s="42" t="s">
        <v>66</v>
      </c>
      <c r="B3" s="42"/>
      <c r="C3" s="42"/>
      <c r="D3" s="13">
        <f>SUM(A44,A53,A60,A65,A75,A88,A92)</f>
        <v>4273632.5600000005</v>
      </c>
    </row>
    <row r="4" spans="1:34" x14ac:dyDescent="0.3">
      <c r="C4" s="1"/>
      <c r="D4" s="1"/>
    </row>
    <row r="5" spans="1:34" x14ac:dyDescent="0.3">
      <c r="A5" s="39" t="s">
        <v>6</v>
      </c>
      <c r="B5" s="39"/>
      <c r="C5" s="39"/>
      <c r="D5" s="39"/>
    </row>
    <row r="6" spans="1:34" x14ac:dyDescent="0.3">
      <c r="A6" s="19">
        <v>119361.78</v>
      </c>
      <c r="B6" s="21" t="s">
        <v>26</v>
      </c>
      <c r="C6" s="21"/>
      <c r="D6" s="21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x14ac:dyDescent="0.3">
      <c r="A7" s="19">
        <v>3000</v>
      </c>
      <c r="B7" s="21" t="s">
        <v>17</v>
      </c>
      <c r="C7" s="21"/>
      <c r="D7" s="21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x14ac:dyDescent="0.3">
      <c r="A8" s="18">
        <v>14000</v>
      </c>
      <c r="B8" s="22" t="s">
        <v>31</v>
      </c>
      <c r="C8" s="23"/>
      <c r="D8" s="24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x14ac:dyDescent="0.3">
      <c r="A9" s="25" t="s">
        <v>16</v>
      </c>
      <c r="B9" s="26"/>
      <c r="C9" s="26"/>
      <c r="D9" s="27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x14ac:dyDescent="0.3">
      <c r="A10" s="7">
        <v>348853.68</v>
      </c>
      <c r="B10" s="22" t="s">
        <v>50</v>
      </c>
      <c r="C10" s="23"/>
      <c r="D10" s="24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30" customHeight="1" x14ac:dyDescent="0.3">
      <c r="A11" s="7">
        <v>188917</v>
      </c>
      <c r="B11" s="22" t="s">
        <v>59</v>
      </c>
      <c r="C11" s="23"/>
      <c r="D11" s="24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30" customHeight="1" x14ac:dyDescent="0.3">
      <c r="A12" s="7">
        <v>105804</v>
      </c>
      <c r="B12" s="22" t="s">
        <v>37</v>
      </c>
      <c r="C12" s="23"/>
      <c r="D12" s="24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30" customHeight="1" x14ac:dyDescent="0.3">
      <c r="A13" s="7">
        <v>54960</v>
      </c>
      <c r="B13" s="22" t="s">
        <v>71</v>
      </c>
      <c r="C13" s="23"/>
      <c r="D13" s="24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30" customHeight="1" x14ac:dyDescent="0.3">
      <c r="A14" s="7">
        <v>45137.38</v>
      </c>
      <c r="B14" s="22" t="s">
        <v>62</v>
      </c>
      <c r="C14" s="23"/>
      <c r="D14" s="24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30" customHeight="1" x14ac:dyDescent="0.3">
      <c r="A15" s="7">
        <v>36770</v>
      </c>
      <c r="B15" s="22" t="s">
        <v>34</v>
      </c>
      <c r="C15" s="23"/>
      <c r="D15" s="24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3">
      <c r="A16" s="7">
        <v>36667.42</v>
      </c>
      <c r="B16" s="22" t="s">
        <v>63</v>
      </c>
      <c r="C16" s="23"/>
      <c r="D16" s="24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x14ac:dyDescent="0.3">
      <c r="A17" s="7">
        <v>26100</v>
      </c>
      <c r="B17" s="22" t="s">
        <v>64</v>
      </c>
      <c r="C17" s="23"/>
      <c r="D17" s="24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x14ac:dyDescent="0.3">
      <c r="A18" s="7">
        <v>25200</v>
      </c>
      <c r="B18" s="22" t="s">
        <v>35</v>
      </c>
      <c r="C18" s="23"/>
      <c r="D18" s="24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x14ac:dyDescent="0.3">
      <c r="A19" s="7">
        <v>22750</v>
      </c>
      <c r="B19" s="22" t="s">
        <v>36</v>
      </c>
      <c r="C19" s="23"/>
      <c r="D19" s="24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30" customHeight="1" x14ac:dyDescent="0.3">
      <c r="A20" s="7">
        <v>22100</v>
      </c>
      <c r="B20" s="22" t="s">
        <v>57</v>
      </c>
      <c r="C20" s="23"/>
      <c r="D20" s="24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x14ac:dyDescent="0.3">
      <c r="A21" s="7">
        <v>19825</v>
      </c>
      <c r="B21" s="22" t="s">
        <v>67</v>
      </c>
      <c r="C21" s="23"/>
      <c r="D21" s="24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3">
      <c r="A22" s="7">
        <v>19398</v>
      </c>
      <c r="B22" s="22" t="s">
        <v>53</v>
      </c>
      <c r="C22" s="23"/>
      <c r="D22" s="24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30" customHeight="1" x14ac:dyDescent="0.3">
      <c r="A23" s="7">
        <v>18869.349999999999</v>
      </c>
      <c r="B23" s="22" t="s">
        <v>68</v>
      </c>
      <c r="C23" s="23"/>
      <c r="D23" s="24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30" customHeight="1" x14ac:dyDescent="0.3">
      <c r="A24" s="7">
        <v>18677.5</v>
      </c>
      <c r="B24" s="22" t="s">
        <v>33</v>
      </c>
      <c r="C24" s="23"/>
      <c r="D24" s="24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x14ac:dyDescent="0.3">
      <c r="A25" s="7">
        <v>13699.5</v>
      </c>
      <c r="B25" s="22" t="s">
        <v>52</v>
      </c>
      <c r="C25" s="23"/>
      <c r="D25" s="24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x14ac:dyDescent="0.3">
      <c r="A26" s="7">
        <v>13500</v>
      </c>
      <c r="B26" s="22" t="s">
        <v>56</v>
      </c>
      <c r="C26" s="23"/>
      <c r="D26" s="24"/>
      <c r="E26" s="10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30" customHeight="1" x14ac:dyDescent="0.3">
      <c r="A27" s="7">
        <v>13166.9</v>
      </c>
      <c r="B27" s="22" t="s">
        <v>70</v>
      </c>
      <c r="C27" s="23"/>
      <c r="D27" s="24"/>
      <c r="E27" s="1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30" customHeight="1" x14ac:dyDescent="0.3">
      <c r="A28" s="7">
        <v>11321.62</v>
      </c>
      <c r="B28" s="22" t="s">
        <v>60</v>
      </c>
      <c r="C28" s="23"/>
      <c r="D28" s="24"/>
      <c r="E28" s="1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x14ac:dyDescent="0.3">
      <c r="A29" s="7">
        <v>10600</v>
      </c>
      <c r="B29" s="22" t="s">
        <v>51</v>
      </c>
      <c r="C29" s="23"/>
      <c r="D29" s="24"/>
      <c r="E29" s="10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x14ac:dyDescent="0.3">
      <c r="A30" s="19">
        <v>10500</v>
      </c>
      <c r="B30" s="28" t="s">
        <v>41</v>
      </c>
      <c r="C30" s="29"/>
      <c r="D30" s="30"/>
    </row>
    <row r="31" spans="1:34" ht="30" customHeight="1" x14ac:dyDescent="0.3">
      <c r="A31" s="7">
        <v>10065</v>
      </c>
      <c r="B31" s="22" t="s">
        <v>38</v>
      </c>
      <c r="C31" s="23"/>
      <c r="D31" s="24"/>
      <c r="E31" s="10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x14ac:dyDescent="0.3">
      <c r="A32" s="7">
        <v>9891</v>
      </c>
      <c r="B32" s="22" t="s">
        <v>32</v>
      </c>
      <c r="C32" s="23"/>
      <c r="D32" s="24"/>
      <c r="E32" s="10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40" x14ac:dyDescent="0.3">
      <c r="A33" s="7">
        <v>9699</v>
      </c>
      <c r="B33" s="22" t="s">
        <v>55</v>
      </c>
      <c r="C33" s="23"/>
      <c r="D33" s="24"/>
      <c r="E33" s="10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40" x14ac:dyDescent="0.3">
      <c r="A34" s="7">
        <v>8440</v>
      </c>
      <c r="B34" s="22" t="s">
        <v>49</v>
      </c>
      <c r="C34" s="23"/>
      <c r="D34" s="24"/>
      <c r="E34" s="10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40" x14ac:dyDescent="0.3">
      <c r="A35" s="7">
        <v>6590</v>
      </c>
      <c r="B35" s="22" t="s">
        <v>58</v>
      </c>
      <c r="C35" s="23"/>
      <c r="D35" s="24"/>
      <c r="E35" s="10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40" x14ac:dyDescent="0.3">
      <c r="A36" s="7">
        <v>4930</v>
      </c>
      <c r="B36" s="22" t="s">
        <v>61</v>
      </c>
      <c r="C36" s="23"/>
      <c r="D36" s="24"/>
      <c r="E36" s="10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40" x14ac:dyDescent="0.3">
      <c r="A37" s="7">
        <v>4575</v>
      </c>
      <c r="B37" s="22" t="s">
        <v>69</v>
      </c>
      <c r="C37" s="23"/>
      <c r="D37" s="24"/>
      <c r="E37" s="10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40" x14ac:dyDescent="0.3">
      <c r="A38" s="7">
        <v>3140.3</v>
      </c>
      <c r="B38" s="22" t="s">
        <v>54</v>
      </c>
      <c r="C38" s="23"/>
      <c r="D38" s="24"/>
      <c r="E38" s="10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40" x14ac:dyDescent="0.3">
      <c r="A39" s="7">
        <v>1725</v>
      </c>
      <c r="B39" s="22" t="s">
        <v>39</v>
      </c>
      <c r="C39" s="23"/>
      <c r="D39" s="24"/>
      <c r="E39" s="10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40" x14ac:dyDescent="0.3">
      <c r="A40" s="25" t="s">
        <v>72</v>
      </c>
      <c r="B40" s="26"/>
      <c r="C40" s="26"/>
      <c r="D40" s="27"/>
      <c r="G40" s="12"/>
      <c r="H40" s="9"/>
      <c r="I40" s="10"/>
      <c r="J40" s="10"/>
      <c r="K40" s="10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1:40" x14ac:dyDescent="0.3">
      <c r="A41" s="7">
        <v>1957.5</v>
      </c>
      <c r="B41" s="21" t="s">
        <v>27</v>
      </c>
      <c r="C41" s="21"/>
      <c r="D41" s="21"/>
      <c r="G41" s="12"/>
      <c r="H41" s="9"/>
      <c r="I41" s="10"/>
      <c r="J41" s="10"/>
      <c r="K41" s="10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1:40" x14ac:dyDescent="0.3">
      <c r="A42" s="25" t="s">
        <v>8</v>
      </c>
      <c r="B42" s="26"/>
      <c r="C42" s="26"/>
      <c r="D42" s="27"/>
      <c r="E42" s="10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40" x14ac:dyDescent="0.3">
      <c r="A43" s="19">
        <v>377640.94</v>
      </c>
      <c r="B43" s="21" t="s">
        <v>29</v>
      </c>
      <c r="C43" s="21"/>
      <c r="D43" s="21"/>
      <c r="E43" s="10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40" x14ac:dyDescent="0.3">
      <c r="A44" s="5">
        <f>SUM(A6:A8,A10:A39,A41,A43)</f>
        <v>1637832.87</v>
      </c>
      <c r="B44" s="41" t="s">
        <v>0</v>
      </c>
      <c r="C44" s="41"/>
      <c r="D44" s="41"/>
      <c r="E44" s="10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40" x14ac:dyDescent="0.3">
      <c r="E45" s="10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40" x14ac:dyDescent="0.3">
      <c r="A46" s="39" t="s">
        <v>3</v>
      </c>
      <c r="B46" s="39"/>
      <c r="C46" s="39"/>
      <c r="D46" s="39"/>
      <c r="E46" s="10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40" x14ac:dyDescent="0.3">
      <c r="A47" s="19">
        <v>310217.63</v>
      </c>
      <c r="B47" s="21" t="s">
        <v>26</v>
      </c>
      <c r="C47" s="21"/>
      <c r="D47" s="21"/>
      <c r="E47" s="10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40" x14ac:dyDescent="0.3">
      <c r="A48" s="19">
        <v>1523.36</v>
      </c>
      <c r="B48" s="21" t="s">
        <v>19</v>
      </c>
      <c r="C48" s="21"/>
      <c r="D48" s="21"/>
      <c r="E48" s="10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3">
      <c r="A49" s="25" t="s">
        <v>7</v>
      </c>
      <c r="B49" s="26"/>
      <c r="C49" s="26"/>
      <c r="D49" s="27"/>
      <c r="E49" s="10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x14ac:dyDescent="0.3">
      <c r="A50" s="19">
        <v>104564.27</v>
      </c>
      <c r="B50" s="21" t="s">
        <v>18</v>
      </c>
      <c r="C50" s="21"/>
      <c r="D50" s="21"/>
      <c r="E50" s="10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x14ac:dyDescent="0.3">
      <c r="A51" s="25" t="s">
        <v>8</v>
      </c>
      <c r="B51" s="26"/>
      <c r="C51" s="26"/>
      <c r="D51" s="27"/>
      <c r="E51" s="10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x14ac:dyDescent="0.3">
      <c r="A52" s="19">
        <v>304496</v>
      </c>
      <c r="B52" s="21" t="s">
        <v>28</v>
      </c>
      <c r="C52" s="21"/>
      <c r="D52" s="21"/>
      <c r="E52" s="10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x14ac:dyDescent="0.3">
      <c r="A53" s="6">
        <f>SUM(A47:A48,A50:A50,A52:A52)</f>
        <v>720801.26</v>
      </c>
      <c r="B53" s="38" t="s">
        <v>0</v>
      </c>
      <c r="C53" s="38"/>
      <c r="D53" s="38"/>
      <c r="E53" s="10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x14ac:dyDescent="0.3">
      <c r="E54" s="10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x14ac:dyDescent="0.3">
      <c r="A55" s="39" t="s">
        <v>4</v>
      </c>
      <c r="B55" s="39"/>
      <c r="C55" s="39"/>
      <c r="D55" s="39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x14ac:dyDescent="0.3">
      <c r="A56" s="19">
        <v>62587</v>
      </c>
      <c r="B56" s="21" t="s">
        <v>24</v>
      </c>
      <c r="C56" s="21"/>
      <c r="D56" s="21"/>
      <c r="E56" s="10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x14ac:dyDescent="0.3">
      <c r="A57" s="19">
        <v>21283.439999999999</v>
      </c>
      <c r="B57" s="21" t="s">
        <v>20</v>
      </c>
      <c r="C57" s="21"/>
      <c r="D57" s="21"/>
    </row>
    <row r="58" spans="1:34" x14ac:dyDescent="0.3">
      <c r="A58" s="19">
        <v>12377.49</v>
      </c>
      <c r="B58" s="21" t="s">
        <v>27</v>
      </c>
      <c r="C58" s="21"/>
      <c r="D58" s="21"/>
    </row>
    <row r="59" spans="1:34" x14ac:dyDescent="0.3">
      <c r="A59" s="19">
        <v>30000</v>
      </c>
      <c r="B59" s="28" t="s">
        <v>40</v>
      </c>
      <c r="C59" s="29"/>
      <c r="D59" s="30"/>
    </row>
    <row r="60" spans="1:34" x14ac:dyDescent="0.3">
      <c r="A60" s="6">
        <f>SUM(A56:A59)</f>
        <v>126247.93000000001</v>
      </c>
      <c r="B60" s="38" t="s">
        <v>0</v>
      </c>
      <c r="C60" s="38"/>
      <c r="D60" s="38"/>
    </row>
    <row r="62" spans="1:34" x14ac:dyDescent="0.3">
      <c r="A62" s="39" t="s">
        <v>2</v>
      </c>
      <c r="B62" s="39"/>
      <c r="C62" s="39"/>
      <c r="D62" s="39"/>
    </row>
    <row r="63" spans="1:34" x14ac:dyDescent="0.3">
      <c r="A63" s="19">
        <v>18446.5</v>
      </c>
      <c r="B63" s="21" t="s">
        <v>24</v>
      </c>
      <c r="C63" s="21"/>
      <c r="D63" s="21"/>
      <c r="E63" s="10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x14ac:dyDescent="0.3">
      <c r="A64" s="19">
        <v>8956.74</v>
      </c>
      <c r="B64" s="21" t="s">
        <v>21</v>
      </c>
      <c r="C64" s="21"/>
      <c r="D64" s="21"/>
    </row>
    <row r="65" spans="1:34" x14ac:dyDescent="0.3">
      <c r="A65" s="6">
        <f>SUM(A63:A64)</f>
        <v>27403.239999999998</v>
      </c>
      <c r="B65" s="32" t="s">
        <v>0</v>
      </c>
      <c r="C65" s="33"/>
      <c r="D65" s="34"/>
    </row>
    <row r="66" spans="1:34" s="8" customFormat="1" x14ac:dyDescent="0.3">
      <c r="A66" s="9"/>
      <c r="B66" s="10"/>
      <c r="C66" s="10"/>
      <c r="D66" s="10"/>
    </row>
    <row r="67" spans="1:34" x14ac:dyDescent="0.3">
      <c r="A67" s="39" t="s">
        <v>9</v>
      </c>
      <c r="B67" s="39"/>
      <c r="C67" s="39"/>
      <c r="D67" s="39"/>
    </row>
    <row r="68" spans="1:34" x14ac:dyDescent="0.3">
      <c r="A68" s="19">
        <v>34150.9</v>
      </c>
      <c r="B68" s="21" t="s">
        <v>24</v>
      </c>
      <c r="C68" s="21"/>
      <c r="D68" s="21"/>
      <c r="E68" s="10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:34" x14ac:dyDescent="0.3">
      <c r="A69" s="20">
        <v>24218.04</v>
      </c>
      <c r="B69" s="31" t="s">
        <v>30</v>
      </c>
      <c r="C69" s="31"/>
      <c r="D69" s="31"/>
    </row>
    <row r="70" spans="1:34" x14ac:dyDescent="0.3">
      <c r="A70" s="25" t="s">
        <v>16</v>
      </c>
      <c r="B70" s="26"/>
      <c r="C70" s="26"/>
      <c r="D70" s="27"/>
      <c r="E70" s="10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:34" ht="30" customHeight="1" x14ac:dyDescent="0.3">
      <c r="A71" s="7">
        <v>49000</v>
      </c>
      <c r="B71" s="22" t="s">
        <v>45</v>
      </c>
      <c r="C71" s="23"/>
      <c r="D71" s="24"/>
    </row>
    <row r="72" spans="1:34" x14ac:dyDescent="0.3">
      <c r="A72" s="7">
        <v>35600</v>
      </c>
      <c r="B72" s="22" t="s">
        <v>46</v>
      </c>
      <c r="C72" s="23"/>
      <c r="D72" s="24"/>
    </row>
    <row r="73" spans="1:34" x14ac:dyDescent="0.3">
      <c r="A73" s="7">
        <v>14673</v>
      </c>
      <c r="B73" s="22" t="s">
        <v>43</v>
      </c>
      <c r="C73" s="23"/>
      <c r="D73" s="24"/>
    </row>
    <row r="74" spans="1:34" ht="30" customHeight="1" x14ac:dyDescent="0.3">
      <c r="A74" s="7">
        <v>3275</v>
      </c>
      <c r="B74" s="22" t="s">
        <v>44</v>
      </c>
      <c r="C74" s="23"/>
      <c r="D74" s="24"/>
    </row>
    <row r="75" spans="1:34" x14ac:dyDescent="0.3">
      <c r="A75" s="5">
        <f>SUM(A68:A69,A71:A74)</f>
        <v>160916.94</v>
      </c>
      <c r="B75" s="41" t="s">
        <v>0</v>
      </c>
      <c r="C75" s="41"/>
      <c r="D75" s="41"/>
    </row>
    <row r="76" spans="1:34" x14ac:dyDescent="0.3">
      <c r="A76" s="2"/>
      <c r="B76" s="4"/>
      <c r="C76" s="4"/>
      <c r="D76" s="3"/>
    </row>
    <row r="77" spans="1:34" x14ac:dyDescent="0.3">
      <c r="A77" s="39" t="s">
        <v>25</v>
      </c>
      <c r="B77" s="39"/>
      <c r="C77" s="39"/>
      <c r="D77" s="39"/>
    </row>
    <row r="78" spans="1:34" x14ac:dyDescent="0.3">
      <c r="A78" s="19">
        <v>319826.28000000003</v>
      </c>
      <c r="B78" s="43" t="s">
        <v>11</v>
      </c>
      <c r="C78" s="43"/>
      <c r="D78" s="43"/>
    </row>
    <row r="79" spans="1:34" x14ac:dyDescent="0.3">
      <c r="A79" s="20">
        <v>16895.61</v>
      </c>
      <c r="B79" s="31" t="s">
        <v>10</v>
      </c>
      <c r="C79" s="31"/>
      <c r="D79" s="31"/>
    </row>
    <row r="80" spans="1:34" x14ac:dyDescent="0.3">
      <c r="A80" s="20">
        <v>69233.100000000006</v>
      </c>
      <c r="B80" s="31" t="s">
        <v>22</v>
      </c>
      <c r="C80" s="31"/>
      <c r="D80" s="31"/>
    </row>
    <row r="81" spans="1:4" x14ac:dyDescent="0.3">
      <c r="A81" s="20">
        <v>258059.2</v>
      </c>
      <c r="B81" s="31" t="s">
        <v>23</v>
      </c>
      <c r="C81" s="31"/>
      <c r="D81" s="31"/>
    </row>
    <row r="82" spans="1:4" x14ac:dyDescent="0.3">
      <c r="A82" s="20">
        <v>590471.30000000005</v>
      </c>
      <c r="B82" s="31" t="s">
        <v>5</v>
      </c>
      <c r="C82" s="31"/>
      <c r="D82" s="31"/>
    </row>
    <row r="83" spans="1:4" x14ac:dyDescent="0.3">
      <c r="A83" s="20">
        <v>207221.27</v>
      </c>
      <c r="B83" s="31" t="s">
        <v>12</v>
      </c>
      <c r="C83" s="31"/>
      <c r="D83" s="31"/>
    </row>
    <row r="84" spans="1:4" x14ac:dyDescent="0.3">
      <c r="A84" s="19">
        <v>87925.53</v>
      </c>
      <c r="B84" s="28" t="s">
        <v>13</v>
      </c>
      <c r="C84" s="29"/>
      <c r="D84" s="30"/>
    </row>
    <row r="85" spans="1:4" x14ac:dyDescent="0.3">
      <c r="A85" s="19">
        <v>22576.55</v>
      </c>
      <c r="B85" s="28" t="s">
        <v>14</v>
      </c>
      <c r="C85" s="29"/>
      <c r="D85" s="30"/>
    </row>
    <row r="86" spans="1:4" x14ac:dyDescent="0.3">
      <c r="A86" s="19">
        <v>5341.48</v>
      </c>
      <c r="B86" s="28" t="s">
        <v>15</v>
      </c>
      <c r="C86" s="29"/>
      <c r="D86" s="30"/>
    </row>
    <row r="87" spans="1:4" x14ac:dyDescent="0.3">
      <c r="A87" s="19">
        <v>2200</v>
      </c>
      <c r="B87" s="15" t="s">
        <v>42</v>
      </c>
      <c r="C87" s="16"/>
      <c r="D87" s="17"/>
    </row>
    <row r="88" spans="1:4" x14ac:dyDescent="0.3">
      <c r="A88" s="6">
        <f>SUM(A78:A87)</f>
        <v>1579750.32</v>
      </c>
      <c r="B88" s="38" t="s">
        <v>1</v>
      </c>
      <c r="C88" s="38"/>
      <c r="D88" s="38"/>
    </row>
    <row r="90" spans="1:4" x14ac:dyDescent="0.3">
      <c r="A90" s="35" t="s">
        <v>47</v>
      </c>
      <c r="B90" s="36"/>
      <c r="C90" s="36"/>
      <c r="D90" s="37"/>
    </row>
    <row r="91" spans="1:4" x14ac:dyDescent="0.3">
      <c r="A91" s="7">
        <v>20680</v>
      </c>
      <c r="B91" s="28" t="s">
        <v>48</v>
      </c>
      <c r="C91" s="29"/>
      <c r="D91" s="30"/>
    </row>
    <row r="92" spans="1:4" x14ac:dyDescent="0.3">
      <c r="A92" s="6">
        <f>SUM(A91)</f>
        <v>20680</v>
      </c>
      <c r="B92" s="38" t="s">
        <v>1</v>
      </c>
      <c r="C92" s="38"/>
      <c r="D92" s="38"/>
    </row>
  </sheetData>
  <sortState ref="A88:D91">
    <sortCondition descending="1" ref="A88:A91"/>
  </sortState>
  <mergeCells count="83">
    <mergeCell ref="B88:D88"/>
    <mergeCell ref="B85:D85"/>
    <mergeCell ref="B86:D86"/>
    <mergeCell ref="A67:D67"/>
    <mergeCell ref="B75:D75"/>
    <mergeCell ref="B68:D68"/>
    <mergeCell ref="B79:D79"/>
    <mergeCell ref="A70:D70"/>
    <mergeCell ref="B84:D84"/>
    <mergeCell ref="B78:D78"/>
    <mergeCell ref="B83:D83"/>
    <mergeCell ref="B82:D82"/>
    <mergeCell ref="B73:D73"/>
    <mergeCell ref="B74:D74"/>
    <mergeCell ref="A1:D1"/>
    <mergeCell ref="A55:D55"/>
    <mergeCell ref="A46:D46"/>
    <mergeCell ref="B53:D53"/>
    <mergeCell ref="B48:D48"/>
    <mergeCell ref="A5:D5"/>
    <mergeCell ref="B44:D44"/>
    <mergeCell ref="A3:C3"/>
    <mergeCell ref="B7:D7"/>
    <mergeCell ref="A9:D9"/>
    <mergeCell ref="B47:D47"/>
    <mergeCell ref="B11:D11"/>
    <mergeCell ref="B12:D12"/>
    <mergeCell ref="B13:D13"/>
    <mergeCell ref="B14:D14"/>
    <mergeCell ref="B15:D15"/>
    <mergeCell ref="A90:D90"/>
    <mergeCell ref="B91:D91"/>
    <mergeCell ref="B92:D92"/>
    <mergeCell ref="B6:D6"/>
    <mergeCell ref="B80:D80"/>
    <mergeCell ref="B81:D81"/>
    <mergeCell ref="B56:D56"/>
    <mergeCell ref="B57:D57"/>
    <mergeCell ref="B64:D64"/>
    <mergeCell ref="B63:D63"/>
    <mergeCell ref="B60:D60"/>
    <mergeCell ref="B8:D8"/>
    <mergeCell ref="A77:D77"/>
    <mergeCell ref="A62:D62"/>
    <mergeCell ref="B72:D72"/>
    <mergeCell ref="B10:D10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31:D31"/>
    <mergeCell ref="B32:D32"/>
    <mergeCell ref="B30:D30"/>
    <mergeCell ref="B27:D27"/>
    <mergeCell ref="B33:D33"/>
    <mergeCell ref="B34:D34"/>
    <mergeCell ref="B35:D35"/>
    <mergeCell ref="B36:D36"/>
    <mergeCell ref="B37:D37"/>
    <mergeCell ref="B41:D41"/>
    <mergeCell ref="B38:D38"/>
    <mergeCell ref="B39:D39"/>
    <mergeCell ref="B71:D71"/>
    <mergeCell ref="B43:D43"/>
    <mergeCell ref="B52:D52"/>
    <mergeCell ref="A49:D49"/>
    <mergeCell ref="B59:D59"/>
    <mergeCell ref="A42:D42"/>
    <mergeCell ref="B69:D69"/>
    <mergeCell ref="B65:D65"/>
    <mergeCell ref="B58:D58"/>
    <mergeCell ref="B50:D50"/>
    <mergeCell ref="A51:D51"/>
    <mergeCell ref="A40:D40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Работа проектов и служб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Наташа</cp:lastModifiedBy>
  <cp:lastPrinted>2020-05-28T09:48:41Z</cp:lastPrinted>
  <dcterms:created xsi:type="dcterms:W3CDTF">2018-02-28T19:38:51Z</dcterms:created>
  <dcterms:modified xsi:type="dcterms:W3CDTF">2020-11-16T11:39:22Z</dcterms:modified>
</cp:coreProperties>
</file>